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751" activeTab="0"/>
  </bookViews>
  <sheets>
    <sheet name="DEMOGRAPHICS" sheetId="1" r:id="rId1"/>
    <sheet name="MVQOLI DATA ENTRY FORM" sheetId="2" r:id="rId2"/>
    <sheet name="SCORES" sheetId="3" r:id="rId3"/>
    <sheet name="GRAPH" sheetId="4" r:id="rId4"/>
  </sheets>
  <definedNames>
    <definedName name="_xlnm.Print_Area" localSheetId="1">'MVQOLI DATA ENTRY FORM'!$A$1:$F$19</definedName>
    <definedName name="_xlnm.Print_Area" localSheetId="2">'SCORES'!$A$1:$F$41</definedName>
  </definedNames>
  <calcPr fullCalcOnLoad="1"/>
</workbook>
</file>

<file path=xl/sharedStrings.xml><?xml version="1.0" encoding="utf-8"?>
<sst xmlns="http://schemas.openxmlformats.org/spreadsheetml/2006/main" count="82" uniqueCount="51">
  <si>
    <t>Missoula-VITAS Quality of Life Index</t>
  </si>
  <si>
    <t>Patient's Name</t>
  </si>
  <si>
    <t>Q1:</t>
  </si>
  <si>
    <t>Q2:</t>
  </si>
  <si>
    <t>Q3:</t>
  </si>
  <si>
    <t>Q4:</t>
  </si>
  <si>
    <t>Q5:</t>
  </si>
  <si>
    <t>Q6:</t>
  </si>
  <si>
    <t>Q7:</t>
  </si>
  <si>
    <t>Q8:</t>
  </si>
  <si>
    <t>Q9:</t>
  </si>
  <si>
    <t>Q10:</t>
  </si>
  <si>
    <t>Q11:</t>
  </si>
  <si>
    <t>Q12:</t>
  </si>
  <si>
    <t>Q13:</t>
  </si>
  <si>
    <t>Q14:</t>
  </si>
  <si>
    <t>Q15:</t>
  </si>
  <si>
    <t>First</t>
  </si>
  <si>
    <t>Second</t>
  </si>
  <si>
    <t>Third</t>
  </si>
  <si>
    <t>Fourth</t>
  </si>
  <si>
    <t>Fifth</t>
  </si>
  <si>
    <t>Scores</t>
  </si>
  <si>
    <t>SYMPTOM</t>
  </si>
  <si>
    <t>FUNCTION</t>
  </si>
  <si>
    <t>INTERPERSONAL</t>
  </si>
  <si>
    <t>WELL-BEING</t>
  </si>
  <si>
    <t>TRANSCENDENT</t>
  </si>
  <si>
    <t>Overall:</t>
  </si>
  <si>
    <t>Patient's Name:</t>
  </si>
  <si>
    <t>PATIENT DEMOGRAPHIC INFORMATION</t>
  </si>
  <si>
    <t xml:space="preserve">PATIENT'S NAME:  </t>
  </si>
  <si>
    <t xml:space="preserve">AGE:  </t>
  </si>
  <si>
    <t xml:space="preserve">RACE:  </t>
  </si>
  <si>
    <t xml:space="preserve">DIAGNOSIS:  </t>
  </si>
  <si>
    <t>TOTAL</t>
  </si>
  <si>
    <t>MISSOULA-VITAS QUALITY OF LIFE INDEX</t>
  </si>
  <si>
    <t>MVQOLI Date:</t>
  </si>
  <si>
    <t>MVQOLI Date</t>
  </si>
  <si>
    <t xml:space="preserve">GENDER:  </t>
  </si>
  <si>
    <t xml:space="preserve">PATIENT'S ID:  </t>
  </si>
  <si>
    <t>Q16:</t>
  </si>
  <si>
    <t>Q17:</t>
  </si>
  <si>
    <t>Q18:</t>
  </si>
  <si>
    <t>Q19:</t>
  </si>
  <si>
    <t>Q20:</t>
  </si>
  <si>
    <t>Q21:</t>
  </si>
  <si>
    <t>Q22:</t>
  </si>
  <si>
    <t>Q23:</t>
  </si>
  <si>
    <t>Q24:</t>
  </si>
  <si>
    <t>Q25: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</si>
</sst>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mmm\-dd"/>
    <numFmt numFmtId="167" formatCode="mmm\,dd\,yy"/>
    <numFmt numFmtId="168" formatCode="mmm\ dd\ yy"/>
    <numFmt numFmtId="169" formatCode="mmm\ d\ yy"/>
  </numFmts>
  <fonts count="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.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/>
    </xf>
    <xf numFmtId="1" fontId="0" fillId="2" borderId="1" xfId="0" applyNumberFormat="1" applyFont="1" applyFill="1" applyBorder="1" applyAlignment="1">
      <alignment horizontal="center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>
      <alignment horizontal="right"/>
    </xf>
    <xf numFmtId="14" fontId="2" fillId="3" borderId="4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6" fillId="4" borderId="0" xfId="0" applyFont="1" applyFill="1" applyAlignment="1" applyProtection="1">
      <alignment horizontal="right"/>
      <protection hidden="1"/>
    </xf>
    <xf numFmtId="0" fontId="6" fillId="3" borderId="0" xfId="0" applyFont="1" applyFill="1" applyAlignment="1" applyProtection="1">
      <alignment horizontal="center"/>
      <protection hidden="1" locked="0"/>
    </xf>
    <xf numFmtId="1" fontId="6" fillId="3" borderId="0" xfId="0" applyNumberFormat="1" applyFont="1" applyFill="1" applyAlignment="1" applyProtection="1">
      <alignment horizontal="center"/>
      <protection hidden="1" locked="0"/>
    </xf>
    <xf numFmtId="0" fontId="6" fillId="5" borderId="0" xfId="0" applyNumberFormat="1" applyFont="1" applyFill="1" applyBorder="1" applyAlignment="1" applyProtection="1">
      <alignment horizontal="right"/>
      <protection hidden="1"/>
    </xf>
    <xf numFmtId="49" fontId="6" fillId="5" borderId="0" xfId="0" applyNumberFormat="1" applyFont="1" applyFill="1" applyBorder="1" applyAlignment="1" applyProtection="1">
      <alignment horizontal="left"/>
      <protection hidden="1"/>
    </xf>
    <xf numFmtId="49" fontId="6" fillId="5" borderId="7" xfId="0" applyNumberFormat="1" applyFont="1" applyFill="1" applyBorder="1" applyAlignment="1" applyProtection="1">
      <alignment horizontal="left"/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center"/>
      <protection hidden="1"/>
    </xf>
    <xf numFmtId="0" fontId="0" fillId="6" borderId="10" xfId="0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 horizontal="center"/>
      <protection hidden="1"/>
    </xf>
    <xf numFmtId="0" fontId="0" fillId="6" borderId="7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right" vertical="center"/>
      <protection hidden="1"/>
    </xf>
    <xf numFmtId="0" fontId="3" fillId="6" borderId="10" xfId="0" applyFont="1" applyFill="1" applyBorder="1" applyAlignment="1" applyProtection="1">
      <alignment horizontal="right"/>
      <protection hidden="1"/>
    </xf>
    <xf numFmtId="0" fontId="6" fillId="6" borderId="10" xfId="0" applyFont="1" applyFill="1" applyBorder="1" applyAlignment="1" applyProtection="1">
      <alignment horizontal="right"/>
      <protection hidden="1"/>
    </xf>
    <xf numFmtId="0" fontId="6" fillId="6" borderId="11" xfId="0" applyFont="1" applyFill="1" applyBorder="1" applyAlignment="1" applyProtection="1">
      <alignment horizontal="right"/>
      <protection hidden="1"/>
    </xf>
    <xf numFmtId="49" fontId="6" fillId="3" borderId="0" xfId="0" applyNumberFormat="1" applyFont="1" applyFill="1" applyAlignment="1" applyProtection="1">
      <alignment horizontal="center"/>
      <protection hidden="1" locked="0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4" fontId="6" fillId="5" borderId="12" xfId="0" applyNumberFormat="1" applyFont="1" applyFill="1" applyBorder="1" applyAlignment="1" applyProtection="1">
      <alignment horizontal="center"/>
      <protection hidden="1"/>
    </xf>
    <xf numFmtId="14" fontId="6" fillId="5" borderId="13" xfId="0" applyNumberFormat="1" applyFont="1" applyFill="1" applyBorder="1" applyAlignment="1" applyProtection="1">
      <alignment horizontal="center"/>
      <protection hidden="1"/>
    </xf>
    <xf numFmtId="14" fontId="6" fillId="5" borderId="14" xfId="0" applyNumberFormat="1" applyFont="1" applyFill="1" applyBorder="1" applyAlignment="1" applyProtection="1">
      <alignment horizontal="center"/>
      <protection hidden="1"/>
    </xf>
    <xf numFmtId="0" fontId="6" fillId="5" borderId="15" xfId="0" applyFont="1" applyFill="1" applyBorder="1" applyAlignment="1" applyProtection="1">
      <alignment horizontal="center"/>
      <protection hidden="1"/>
    </xf>
    <xf numFmtId="0" fontId="6" fillId="5" borderId="16" xfId="0" applyFont="1" applyFill="1" applyBorder="1" applyAlignment="1" applyProtection="1">
      <alignment horizontal="center"/>
      <protection hidden="1"/>
    </xf>
    <xf numFmtId="0" fontId="6" fillId="5" borderId="17" xfId="0" applyFont="1" applyFill="1" applyBorder="1" applyAlignment="1" applyProtection="1">
      <alignment horizontal="center"/>
      <protection hidden="1"/>
    </xf>
    <xf numFmtId="0" fontId="6" fillId="5" borderId="18" xfId="0" applyFont="1" applyFill="1" applyBorder="1" applyAlignment="1" applyProtection="1">
      <alignment horizontal="center"/>
      <protection hidden="1"/>
    </xf>
    <xf numFmtId="0" fontId="6" fillId="5" borderId="19" xfId="0" applyFont="1" applyFill="1" applyBorder="1" applyAlignment="1" applyProtection="1">
      <alignment horizontal="center"/>
      <protection hidden="1"/>
    </xf>
    <xf numFmtId="0" fontId="6" fillId="5" borderId="20" xfId="0" applyFont="1" applyFill="1" applyBorder="1" applyAlignment="1" applyProtection="1">
      <alignment horizontal="center"/>
      <protection hidden="1"/>
    </xf>
    <xf numFmtId="0" fontId="6" fillId="5" borderId="2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1" fontId="6" fillId="5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Border="1" applyAlignment="1">
      <alignment/>
    </xf>
    <xf numFmtId="0" fontId="6" fillId="5" borderId="0" xfId="0" applyNumberFormat="1" applyFont="1" applyFill="1" applyBorder="1" applyAlignment="1" applyProtection="1">
      <alignment horizontal="left" indent="1"/>
      <protection hidden="1"/>
    </xf>
    <xf numFmtId="0" fontId="6" fillId="5" borderId="0" xfId="0" applyNumberFormat="1" applyFont="1" applyFill="1" applyBorder="1" applyAlignment="1" applyProtection="1">
      <alignment/>
      <protection hidden="1"/>
    </xf>
    <xf numFmtId="0" fontId="6" fillId="5" borderId="7" xfId="0" applyNumberFormat="1" applyFont="1" applyFill="1" applyBorder="1" applyAlignment="1" applyProtection="1">
      <alignment/>
      <protection hidden="1"/>
    </xf>
    <xf numFmtId="0" fontId="6" fillId="5" borderId="22" xfId="0" applyFont="1" applyFill="1" applyBorder="1" applyAlignment="1" applyProtection="1">
      <alignment horizontal="center"/>
      <protection hidden="1"/>
    </xf>
    <xf numFmtId="0" fontId="6" fillId="6" borderId="23" xfId="0" applyFont="1" applyFill="1" applyBorder="1" applyAlignment="1" applyProtection="1">
      <alignment horizontal="right" vertical="center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>
      <alignment horizontal="center"/>
    </xf>
    <xf numFmtId="0" fontId="6" fillId="5" borderId="0" xfId="0" applyNumberFormat="1" applyFont="1" applyFill="1" applyBorder="1" applyAlignment="1" applyProtection="1">
      <alignment horizontal="left" vertical="center"/>
      <protection hidden="1"/>
    </xf>
    <xf numFmtId="0" fontId="3" fillId="0" borderId="27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30" xfId="0" applyFont="1" applyFill="1" applyBorder="1" applyAlignment="1" applyProtection="1">
      <alignment horizontal="center"/>
      <protection hidden="1"/>
    </xf>
    <xf numFmtId="0" fontId="3" fillId="0" borderId="31" xfId="0" applyFont="1" applyFill="1" applyBorder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3" fillId="0" borderId="33" xfId="0" applyFont="1" applyFill="1" applyBorder="1" applyAlignment="1" applyProtection="1">
      <alignment horizontal="center"/>
      <protection hidden="1"/>
    </xf>
    <xf numFmtId="0" fontId="3" fillId="0" borderId="34" xfId="0" applyFont="1" applyFill="1" applyBorder="1" applyAlignment="1" applyProtection="1">
      <alignment horizontal="center"/>
      <protection hidden="1"/>
    </xf>
    <xf numFmtId="0" fontId="3" fillId="0" borderId="35" xfId="0" applyFont="1" applyFill="1" applyBorder="1" applyAlignment="1" applyProtection="1">
      <alignment horizontal="center"/>
      <protection hidden="1"/>
    </xf>
    <xf numFmtId="1" fontId="3" fillId="0" borderId="36" xfId="0" applyNumberFormat="1" applyFont="1" applyFill="1" applyBorder="1" applyAlignment="1" applyProtection="1">
      <alignment horizontal="right" indent="1"/>
      <protection hidden="1"/>
    </xf>
    <xf numFmtId="1" fontId="3" fillId="0" borderId="10" xfId="0" applyNumberFormat="1" applyFont="1" applyFill="1" applyBorder="1" applyAlignment="1" applyProtection="1">
      <alignment horizontal="right" indent="1"/>
      <protection hidden="1"/>
    </xf>
    <xf numFmtId="1" fontId="3" fillId="0" borderId="37" xfId="0" applyNumberFormat="1" applyFont="1" applyFill="1" applyBorder="1" applyAlignment="1" applyProtection="1">
      <alignment horizontal="right" indent="1"/>
      <protection hidden="1"/>
    </xf>
    <xf numFmtId="0" fontId="3" fillId="0" borderId="38" xfId="0" applyFont="1" applyFill="1" applyBorder="1" applyAlignment="1" applyProtection="1">
      <alignment horizontal="right" indent="1"/>
      <protection hidden="1"/>
    </xf>
    <xf numFmtId="0" fontId="3" fillId="7" borderId="0" xfId="0" applyFont="1" applyFill="1" applyAlignment="1" applyProtection="1">
      <alignment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0" fillId="7" borderId="0" xfId="0" applyFont="1" applyFill="1" applyAlignment="1">
      <alignment/>
    </xf>
    <xf numFmtId="0" fontId="0" fillId="7" borderId="0" xfId="0" applyNumberFormat="1" applyFill="1" applyBorder="1" applyAlignment="1" applyProtection="1">
      <alignment vertical="center"/>
      <protection hidden="1"/>
    </xf>
    <xf numFmtId="1" fontId="0" fillId="7" borderId="0" xfId="0" applyNumberFormat="1" applyFont="1" applyFill="1" applyAlignment="1">
      <alignment horizontal="center"/>
    </xf>
    <xf numFmtId="1" fontId="0" fillId="7" borderId="0" xfId="0" applyNumberFormat="1" applyFont="1" applyFill="1" applyAlignment="1">
      <alignment/>
    </xf>
    <xf numFmtId="164" fontId="0" fillId="7" borderId="0" xfId="0" applyNumberFormat="1" applyFont="1" applyFill="1" applyAlignment="1">
      <alignment/>
    </xf>
    <xf numFmtId="0" fontId="7" fillId="4" borderId="0" xfId="0" applyFont="1" applyFill="1" applyAlignment="1" applyProtection="1">
      <alignment horizont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1" fontId="6" fillId="3" borderId="39" xfId="0" applyNumberFormat="1" applyFont="1" applyFill="1" applyBorder="1" applyAlignment="1" applyProtection="1">
      <alignment horizontal="left"/>
      <protection hidden="1" locked="0"/>
    </xf>
    <xf numFmtId="0" fontId="6" fillId="5" borderId="7" xfId="0" applyNumberFormat="1" applyFont="1" applyFill="1" applyBorder="1" applyAlignment="1" applyProtection="1">
      <alignment horizontal="left" vertical="center"/>
      <protection hidden="1"/>
    </xf>
    <xf numFmtId="0" fontId="6" fillId="5" borderId="0" xfId="0" applyNumberFormat="1" applyFont="1" applyFill="1" applyBorder="1" applyAlignment="1" applyProtection="1">
      <alignment horizontal="left" indent="1"/>
      <protection hidden="1"/>
    </xf>
    <xf numFmtId="0" fontId="5" fillId="6" borderId="36" xfId="0" applyFont="1" applyFill="1" applyBorder="1" applyAlignment="1" applyProtection="1">
      <alignment horizontal="center"/>
      <protection hidden="1"/>
    </xf>
    <xf numFmtId="0" fontId="5" fillId="6" borderId="40" xfId="0" applyFont="1" applyFill="1" applyBorder="1" applyAlignment="1" applyProtection="1">
      <alignment horizontal="center"/>
      <protection hidden="1"/>
    </xf>
    <xf numFmtId="0" fontId="5" fillId="6" borderId="41" xfId="0" applyFont="1" applyFill="1" applyBorder="1" applyAlignment="1" applyProtection="1">
      <alignment horizontal="center"/>
      <protection hidden="1"/>
    </xf>
    <xf numFmtId="0" fontId="5" fillId="6" borderId="1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6" borderId="7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mediumGray">
          <fgColor rgb="FFFFFFFF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"/>
          <c:w val="0.720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v>SYMPTOM</c:v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FUNCTION</c:v>
          </c:tx>
          <c:spPr>
            <a:pattFill prst="ltVert">
              <a:fgClr>
                <a:srgbClr val="008000"/>
              </a:fgClr>
              <a:bgClr>
                <a:srgbClr val="FFFFFF"/>
              </a:bgClr>
            </a:patt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INTERPERSONAL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WELL-BEING</c:v>
          </c:tx>
          <c:spPr>
            <a:pattFill prst="pct5">
              <a:fgClr>
                <a:srgbClr val="800000"/>
              </a:fgClr>
              <a:bgClr>
                <a:srgbClr val="FFFFFF"/>
              </a:bgClr>
            </a:patt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TRANSCENDENT</c:v>
          </c:tx>
          <c:spPr>
            <a:pattFill prst="ltHorz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SCORES!$B$9:$F$9</c:f>
              <c:numCache>
                <c:ptCount val="5"/>
              </c:numCache>
            </c:numRef>
          </c:cat>
          <c:val>
            <c:numRef>
              <c:f>SCORES!$B$14:$F$14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695954"/>
        <c:axId val="22501539"/>
      </c:barChart>
      <c:catAx>
        <c:axId val="54695954"/>
        <c:scaling>
          <c:orientation val="minMax"/>
          <c:max val="36258"/>
        </c:scaling>
        <c:axPos val="b"/>
        <c:delete val="0"/>
        <c:numFmt formatCode="mm/dd/yy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01539"/>
        <c:crosses val="autoZero"/>
        <c:auto val="0"/>
        <c:lblOffset val="100"/>
        <c:noMultiLvlLbl val="0"/>
      </c:catAx>
      <c:valAx>
        <c:axId val="22501539"/>
        <c:scaling>
          <c:orientation val="minMax"/>
          <c:max val="30"/>
          <c:min val="-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95954"/>
        <c:crossesAt val="1"/>
        <c:crossBetween val="between"/>
        <c:dispUnits/>
        <c:majorUnit val="5"/>
        <c:minorUnit val="0.12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73225"/>
          <c:y val="0.16025"/>
          <c:w val="0.262"/>
          <c:h val="0.3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247650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1244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5"/>
  <sheetViews>
    <sheetView showGridLines="0" showRowColHeaders="0" tabSelected="1" workbookViewId="0" topLeftCell="A1">
      <selection activeCell="C4" sqref="C4"/>
    </sheetView>
  </sheetViews>
  <sheetFormatPr defaultColWidth="9.140625" defaultRowHeight="12.75" zeroHeight="1"/>
  <cols>
    <col min="1" max="1" width="5.7109375" style="61" customWidth="1"/>
    <col min="2" max="2" width="22.28125" style="62" customWidth="1"/>
    <col min="3" max="3" width="50.7109375" style="62" customWidth="1"/>
    <col min="4" max="6" width="9.140625" style="61" customWidth="1"/>
    <col min="7" max="16384" width="0" style="0" hidden="1" customWidth="1"/>
  </cols>
  <sheetData>
    <row r="1" spans="1:6" s="15" customFormat="1" ht="33" customHeight="1">
      <c r="A1" s="59"/>
      <c r="B1" s="92" t="s">
        <v>36</v>
      </c>
      <c r="C1" s="92"/>
      <c r="D1" s="92"/>
      <c r="E1" s="59"/>
      <c r="F1" s="59"/>
    </row>
    <row r="2" spans="1:6" ht="23.25" customHeight="1">
      <c r="A2" s="16"/>
      <c r="B2" s="91" t="s">
        <v>30</v>
      </c>
      <c r="C2" s="91"/>
      <c r="D2" s="91"/>
      <c r="E2" s="17"/>
      <c r="F2" s="17"/>
    </row>
    <row r="3" spans="1:6" ht="19.5" customHeight="1">
      <c r="A3" s="17"/>
      <c r="B3" s="16"/>
      <c r="C3" s="16"/>
      <c r="D3" s="17"/>
      <c r="E3" s="17"/>
      <c r="F3" s="17"/>
    </row>
    <row r="4" spans="1:6" ht="30" customHeight="1">
      <c r="A4" s="17"/>
      <c r="B4" s="18" t="s">
        <v>31</v>
      </c>
      <c r="C4" s="19"/>
      <c r="D4" s="17"/>
      <c r="E4" s="17"/>
      <c r="F4" s="17"/>
    </row>
    <row r="5" spans="1:6" ht="30" customHeight="1">
      <c r="A5" s="17"/>
      <c r="B5" s="18" t="s">
        <v>40</v>
      </c>
      <c r="C5" s="33"/>
      <c r="D5" s="17"/>
      <c r="E5" s="17"/>
      <c r="F5" s="17"/>
    </row>
    <row r="6" spans="1:6" ht="30" customHeight="1">
      <c r="A6" s="17"/>
      <c r="B6" s="18" t="s">
        <v>32</v>
      </c>
      <c r="C6" s="20"/>
      <c r="D6" s="17"/>
      <c r="E6" s="17"/>
      <c r="F6" s="17"/>
    </row>
    <row r="7" spans="1:6" ht="30" customHeight="1">
      <c r="A7" s="17"/>
      <c r="B7" s="18" t="s">
        <v>39</v>
      </c>
      <c r="C7" s="19"/>
      <c r="D7" s="17"/>
      <c r="E7" s="17"/>
      <c r="F7" s="17"/>
    </row>
    <row r="8" spans="1:6" ht="30" customHeight="1">
      <c r="A8" s="17"/>
      <c r="B8" s="18" t="s">
        <v>33</v>
      </c>
      <c r="C8" s="19"/>
      <c r="D8" s="17"/>
      <c r="E8" s="17"/>
      <c r="F8" s="17"/>
    </row>
    <row r="9" spans="1:6" ht="30" customHeight="1">
      <c r="A9" s="17"/>
      <c r="B9" s="18" t="s">
        <v>34</v>
      </c>
      <c r="C9" s="19"/>
      <c r="D9" s="17"/>
      <c r="E9" s="17"/>
      <c r="F9" s="17"/>
    </row>
    <row r="10" spans="1:6" ht="15">
      <c r="A10" s="17"/>
      <c r="B10" s="60"/>
      <c r="C10" s="60"/>
      <c r="D10" s="17"/>
      <c r="E10" s="17"/>
      <c r="F10" s="17"/>
    </row>
    <row r="11" spans="1:6" ht="15">
      <c r="A11" s="17"/>
      <c r="B11" s="60"/>
      <c r="C11" s="60"/>
      <c r="D11" s="17"/>
      <c r="E11" s="17"/>
      <c r="F11" s="17"/>
    </row>
    <row r="12" spans="1:6" ht="15">
      <c r="A12" s="17"/>
      <c r="B12" s="60"/>
      <c r="C12" s="60"/>
      <c r="D12" s="17"/>
      <c r="E12" s="17"/>
      <c r="F12" s="17"/>
    </row>
    <row r="13" spans="1:6" ht="15">
      <c r="A13" s="17"/>
      <c r="B13" s="60"/>
      <c r="C13" s="60"/>
      <c r="D13" s="17"/>
      <c r="E13" s="17"/>
      <c r="F13" s="17"/>
    </row>
    <row r="14" spans="1:6" ht="15">
      <c r="A14" s="17"/>
      <c r="B14" s="60"/>
      <c r="C14" s="60"/>
      <c r="D14" s="17"/>
      <c r="E14" s="17"/>
      <c r="F14" s="17"/>
    </row>
    <row r="15" spans="1:6" ht="15">
      <c r="A15" s="17"/>
      <c r="B15" s="60"/>
      <c r="C15" s="60"/>
      <c r="D15" s="17"/>
      <c r="E15" s="17"/>
      <c r="F15" s="17"/>
    </row>
  </sheetData>
  <sheetProtection password="CA42" sheet="1" objects="1" scenarios="1"/>
  <mergeCells count="2">
    <mergeCell ref="B2:D2"/>
    <mergeCell ref="B1:D1"/>
  </mergeCells>
  <dataValidations count="3">
    <dataValidation type="list" allowBlank="1" showInputMessage="1" promptTitle="RACE:" prompt="Select options from drop-down list.  &#10;To view drop-down list, select arrow box or press and hold Alt+down arrow key." sqref="C8">
      <formula1>"Caucasian, African American, White Hispanic, Black Hispanic, Asian, Native American, Other"</formula1>
    </dataValidation>
    <dataValidation type="list" allowBlank="1" showInputMessage="1" promptTitle="DIAGNOSIS:" prompt="Select options from drop-down list.  To view drop-down list, select arrow box or press and hold Alt+down arrow key." sqref="C9">
      <formula1>"Cancer, Cardiovascular, HIV, Lung/COPD, Neurological, Other"</formula1>
    </dataValidation>
    <dataValidation allowBlank="1" sqref="C7"/>
  </dataValidation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34"/>
  <sheetViews>
    <sheetView showGridLines="0" showRowColHeaders="0" zoomScale="85" zoomScaleNormal="85" workbookViewId="0" topLeftCell="A1">
      <selection activeCell="B3" sqref="B3"/>
    </sheetView>
  </sheetViews>
  <sheetFormatPr defaultColWidth="9.140625" defaultRowHeight="12.75" zeroHeight="1"/>
  <cols>
    <col min="1" max="1" width="18.00390625" style="6" customWidth="1"/>
    <col min="2" max="6" width="25.7109375" style="2" customWidth="1"/>
    <col min="7" max="7" width="11.421875" style="89" customWidth="1"/>
    <col min="8" max="8" width="15.28125" style="1" hidden="1" customWidth="1"/>
    <col min="9" max="16" width="0" style="4" hidden="1" customWidth="1"/>
    <col min="17" max="21" width="15.7109375" style="4" hidden="1" customWidth="1"/>
    <col min="22" max="16384" width="0" style="5" hidden="1" customWidth="1"/>
  </cols>
  <sheetData>
    <row r="1" spans="1:21" s="3" customFormat="1" ht="21.75" customHeight="1" thickBot="1">
      <c r="A1" s="7" t="s">
        <v>1</v>
      </c>
      <c r="B1" s="93">
        <f>IF(DEMOGRAPHICS!C4="","",DEMOGRAPHICS!C4)</f>
      </c>
      <c r="C1" s="93"/>
      <c r="D1" s="93"/>
      <c r="E1" s="93"/>
      <c r="F1" s="93"/>
      <c r="G1" s="88"/>
      <c r="H1" s="36"/>
      <c r="I1" s="3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13.5" thickTop="1">
      <c r="A2" s="8"/>
      <c r="B2" s="9" t="s">
        <v>17</v>
      </c>
      <c r="C2" s="9" t="s">
        <v>18</v>
      </c>
      <c r="D2" s="9" t="s">
        <v>19</v>
      </c>
      <c r="E2" s="9" t="s">
        <v>20</v>
      </c>
      <c r="F2" s="9" t="s">
        <v>21</v>
      </c>
      <c r="G2" s="88"/>
      <c r="H2" s="36"/>
      <c r="I2" s="3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9" ht="13.5" thickBot="1">
      <c r="A3" s="8" t="s">
        <v>37</v>
      </c>
      <c r="B3" s="10"/>
      <c r="C3" s="10"/>
      <c r="D3" s="10"/>
      <c r="E3" s="10"/>
      <c r="F3" s="10"/>
      <c r="H3" s="37"/>
      <c r="I3" s="35"/>
    </row>
    <row r="4" spans="1:9" ht="13.5" thickTop="1">
      <c r="A4" s="11" t="s">
        <v>28</v>
      </c>
      <c r="B4" s="12"/>
      <c r="C4" s="12"/>
      <c r="D4" s="12"/>
      <c r="E4" s="12"/>
      <c r="F4" s="12"/>
      <c r="H4" s="37"/>
      <c r="I4" s="35"/>
    </row>
    <row r="5" spans="1:9" ht="12.75">
      <c r="A5" s="13" t="s">
        <v>2</v>
      </c>
      <c r="B5" s="14"/>
      <c r="C5" s="14"/>
      <c r="D5" s="14"/>
      <c r="E5" s="14"/>
      <c r="F5" s="14"/>
      <c r="H5" s="35"/>
      <c r="I5" s="35"/>
    </row>
    <row r="6" spans="1:9" ht="12.75">
      <c r="A6" s="13" t="s">
        <v>3</v>
      </c>
      <c r="B6" s="14"/>
      <c r="C6" s="14"/>
      <c r="D6" s="14"/>
      <c r="E6" s="14"/>
      <c r="F6" s="14"/>
      <c r="H6" s="35"/>
      <c r="I6" s="35"/>
    </row>
    <row r="7" spans="1:9" ht="12.75">
      <c r="A7" s="13" t="s">
        <v>4</v>
      </c>
      <c r="B7" s="14"/>
      <c r="C7" s="14"/>
      <c r="D7" s="14"/>
      <c r="E7" s="14"/>
      <c r="F7" s="14"/>
      <c r="H7" s="35"/>
      <c r="I7" s="35"/>
    </row>
    <row r="8" spans="1:9" ht="12.75">
      <c r="A8" s="13" t="s">
        <v>5</v>
      </c>
      <c r="B8" s="14"/>
      <c r="C8" s="14"/>
      <c r="D8" s="14"/>
      <c r="E8" s="14"/>
      <c r="F8" s="14"/>
      <c r="H8" s="35"/>
      <c r="I8" s="35"/>
    </row>
    <row r="9" spans="1:9" ht="12.75">
      <c r="A9" s="13" t="s">
        <v>6</v>
      </c>
      <c r="B9" s="14"/>
      <c r="C9" s="14"/>
      <c r="D9" s="14"/>
      <c r="E9" s="14"/>
      <c r="F9" s="14"/>
      <c r="H9" s="35"/>
      <c r="I9" s="35"/>
    </row>
    <row r="10" spans="1:9" ht="12.75">
      <c r="A10" s="13" t="s">
        <v>7</v>
      </c>
      <c r="B10" s="14"/>
      <c r="C10" s="14"/>
      <c r="D10" s="14"/>
      <c r="E10" s="14"/>
      <c r="F10" s="14"/>
      <c r="H10" s="35"/>
      <c r="I10" s="35"/>
    </row>
    <row r="11" spans="1:9" ht="12.75">
      <c r="A11" s="13" t="s">
        <v>8</v>
      </c>
      <c r="B11" s="14"/>
      <c r="C11" s="14"/>
      <c r="D11" s="14"/>
      <c r="E11" s="14"/>
      <c r="F11" s="14"/>
      <c r="H11" s="35"/>
      <c r="I11" s="35"/>
    </row>
    <row r="12" spans="1:9" ht="12.75">
      <c r="A12" s="13" t="s">
        <v>9</v>
      </c>
      <c r="B12" s="14"/>
      <c r="C12" s="14"/>
      <c r="D12" s="14"/>
      <c r="E12" s="14"/>
      <c r="F12" s="14"/>
      <c r="H12" s="35"/>
      <c r="I12" s="35"/>
    </row>
    <row r="13" spans="1:9" ht="12.75">
      <c r="A13" s="13" t="s">
        <v>10</v>
      </c>
      <c r="B13" s="14"/>
      <c r="C13" s="14"/>
      <c r="D13" s="14"/>
      <c r="E13" s="14"/>
      <c r="F13" s="14"/>
      <c r="H13" s="35"/>
      <c r="I13" s="35"/>
    </row>
    <row r="14" spans="1:9" ht="12.75">
      <c r="A14" s="13" t="s">
        <v>11</v>
      </c>
      <c r="B14" s="14"/>
      <c r="C14" s="14"/>
      <c r="D14" s="14"/>
      <c r="E14" s="14"/>
      <c r="F14" s="14"/>
      <c r="H14" s="35"/>
      <c r="I14" s="35"/>
    </row>
    <row r="15" spans="1:9" ht="12.75">
      <c r="A15" s="13" t="s">
        <v>12</v>
      </c>
      <c r="B15" s="14"/>
      <c r="C15" s="14"/>
      <c r="D15" s="14"/>
      <c r="E15" s="14"/>
      <c r="F15" s="14"/>
      <c r="H15" s="35"/>
      <c r="I15" s="35"/>
    </row>
    <row r="16" spans="1:9" ht="12.75">
      <c r="A16" s="13" t="s">
        <v>13</v>
      </c>
      <c r="B16" s="14"/>
      <c r="C16" s="14"/>
      <c r="D16" s="14"/>
      <c r="E16" s="14"/>
      <c r="F16" s="14"/>
      <c r="H16" s="35"/>
      <c r="I16" s="35"/>
    </row>
    <row r="17" spans="1:9" ht="12.75">
      <c r="A17" s="13" t="s">
        <v>14</v>
      </c>
      <c r="B17" s="14"/>
      <c r="C17" s="14"/>
      <c r="D17" s="14"/>
      <c r="E17" s="14"/>
      <c r="F17" s="14"/>
      <c r="H17" s="35"/>
      <c r="I17" s="35"/>
    </row>
    <row r="18" spans="1:9" ht="12.75">
      <c r="A18" s="13" t="s">
        <v>15</v>
      </c>
      <c r="B18" s="14"/>
      <c r="C18" s="14"/>
      <c r="D18" s="14"/>
      <c r="E18" s="14"/>
      <c r="F18" s="14"/>
      <c r="H18" s="35"/>
      <c r="I18" s="35"/>
    </row>
    <row r="19" spans="1:9" ht="12.75">
      <c r="A19" s="13" t="s">
        <v>16</v>
      </c>
      <c r="B19" s="14"/>
      <c r="C19" s="14"/>
      <c r="D19" s="14"/>
      <c r="E19" s="14"/>
      <c r="F19" s="14"/>
      <c r="H19" s="35"/>
      <c r="I19" s="35"/>
    </row>
    <row r="20" spans="1:21" s="48" customFormat="1" ht="12.75">
      <c r="A20" s="13" t="s">
        <v>41</v>
      </c>
      <c r="B20" s="14"/>
      <c r="C20" s="14"/>
      <c r="D20" s="14"/>
      <c r="E20" s="14"/>
      <c r="F20" s="14"/>
      <c r="G20" s="89"/>
      <c r="H20" s="37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s="48" customFormat="1" ht="12.75">
      <c r="A21" s="13" t="s">
        <v>42</v>
      </c>
      <c r="B21" s="14"/>
      <c r="C21" s="14"/>
      <c r="D21" s="14"/>
      <c r="E21" s="14"/>
      <c r="F21" s="14"/>
      <c r="G21" s="89"/>
      <c r="H21" s="37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s="48" customFormat="1" ht="12.75">
      <c r="A22" s="13" t="s">
        <v>43</v>
      </c>
      <c r="B22" s="14"/>
      <c r="C22" s="14"/>
      <c r="D22" s="14"/>
      <c r="E22" s="14"/>
      <c r="F22" s="14"/>
      <c r="G22" s="89"/>
      <c r="H22" s="37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s="48" customFormat="1" ht="12.75">
      <c r="A23" s="13" t="s">
        <v>44</v>
      </c>
      <c r="B23" s="14"/>
      <c r="C23" s="14"/>
      <c r="D23" s="14"/>
      <c r="E23" s="14"/>
      <c r="F23" s="14"/>
      <c r="G23" s="89"/>
      <c r="H23" s="37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s="48" customFormat="1" ht="12.75">
      <c r="A24" s="13" t="s">
        <v>45</v>
      </c>
      <c r="B24" s="14"/>
      <c r="C24" s="14"/>
      <c r="D24" s="14"/>
      <c r="E24" s="14"/>
      <c r="F24" s="14"/>
      <c r="G24" s="89"/>
      <c r="H24" s="37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s="48" customFormat="1" ht="12.75">
      <c r="A25" s="13" t="s">
        <v>46</v>
      </c>
      <c r="B25" s="14"/>
      <c r="C25" s="14"/>
      <c r="D25" s="14"/>
      <c r="E25" s="14"/>
      <c r="F25" s="14"/>
      <c r="G25" s="89"/>
      <c r="H25" s="37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s="48" customFormat="1" ht="12.75">
      <c r="A26" s="13" t="s">
        <v>47</v>
      </c>
      <c r="B26" s="14"/>
      <c r="C26" s="14"/>
      <c r="D26" s="14"/>
      <c r="E26" s="14"/>
      <c r="F26" s="14"/>
      <c r="G26" s="89"/>
      <c r="H26" s="37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s="48" customFormat="1" ht="12.75">
      <c r="A27" s="13" t="s">
        <v>48</v>
      </c>
      <c r="B27" s="14"/>
      <c r="C27" s="14"/>
      <c r="D27" s="14"/>
      <c r="E27" s="14"/>
      <c r="F27" s="14"/>
      <c r="G27" s="89"/>
      <c r="H27" s="37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s="48" customFormat="1" ht="12.75">
      <c r="A28" s="13" t="s">
        <v>49</v>
      </c>
      <c r="B28" s="14"/>
      <c r="C28" s="14"/>
      <c r="D28" s="14"/>
      <c r="E28" s="14"/>
      <c r="F28" s="14"/>
      <c r="G28" s="89"/>
      <c r="H28" s="37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s="48" customFormat="1" ht="12.75">
      <c r="A29" s="13" t="s">
        <v>50</v>
      </c>
      <c r="B29" s="14"/>
      <c r="C29" s="14"/>
      <c r="D29" s="14"/>
      <c r="E29" s="14"/>
      <c r="F29" s="14"/>
      <c r="G29" s="89"/>
      <c r="H29" s="37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s="48" customFormat="1" ht="12.75">
      <c r="A30" s="90"/>
      <c r="B30" s="88"/>
      <c r="C30" s="88"/>
      <c r="D30" s="88"/>
      <c r="E30" s="88"/>
      <c r="F30" s="88"/>
      <c r="G30" s="89"/>
      <c r="H30" s="37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s="48" customFormat="1" ht="12.75" hidden="1">
      <c r="A31" s="63"/>
      <c r="B31" s="34"/>
      <c r="C31" s="34"/>
      <c r="D31" s="34"/>
      <c r="E31" s="34"/>
      <c r="F31" s="34"/>
      <c r="G31" s="89"/>
      <c r="H31" s="37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s="48" customFormat="1" ht="12.75" hidden="1">
      <c r="A32" s="63"/>
      <c r="B32" s="34"/>
      <c r="C32" s="34"/>
      <c r="D32" s="34"/>
      <c r="E32" s="34"/>
      <c r="F32" s="34"/>
      <c r="G32" s="89"/>
      <c r="H32" s="37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s="48" customFormat="1" ht="12.75" hidden="1">
      <c r="A33" s="63"/>
      <c r="B33" s="34"/>
      <c r="C33" s="34"/>
      <c r="D33" s="34"/>
      <c r="E33" s="34"/>
      <c r="F33" s="34"/>
      <c r="G33" s="89"/>
      <c r="H33" s="37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s="48" customFormat="1" ht="12.75" hidden="1">
      <c r="A34" s="63"/>
      <c r="B34" s="34"/>
      <c r="C34" s="34"/>
      <c r="D34" s="34"/>
      <c r="E34" s="34"/>
      <c r="F34" s="34"/>
      <c r="G34" s="89"/>
      <c r="H34" s="37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ht="12.75" hidden="1"/>
    <row r="36" ht="12.75" hidden="1"/>
    <row r="37" ht="12.75" hidden="1"/>
    <row r="38" ht="12.75" hidden="1"/>
    <row r="39" ht="12.75" hidden="1"/>
  </sheetData>
  <sheetProtection password="CA42" sheet="1" objects="1" scenarios="1"/>
  <mergeCells count="1">
    <mergeCell ref="B1:F1"/>
  </mergeCells>
  <dataValidations count="4">
    <dataValidation type="date" showInputMessage="1" showErrorMessage="1" errorTitle="Survey Date:" error="Invalid date format.  Please reenter survey date." sqref="C3:F3">
      <formula1>32874</formula1>
      <formula2>TODAY()</formula2>
    </dataValidation>
    <dataValidation type="date" showErrorMessage="1" errorTitle="Survey Date:" error="Invalid date format.  Please reenter survey date." sqref="B3">
      <formula1>32874</formula1>
      <formula2>TODAY()</formula2>
    </dataValidation>
    <dataValidation type="list" operator="greaterThanOrEqual" allowBlank="1" showInputMessage="1" showErrorMessage="1" errorTitle="OVERALL: INVALID ENTRY." error="Invalid data.  Please select from the drop-down list." sqref="B4:F4">
      <formula1>"Worst Possible, Poor, Fair, Good, Best Possible"</formula1>
    </dataValidation>
    <dataValidation type="list" allowBlank="1" showInputMessage="1" showErrorMessage="1" errorTitle="INVALID ENTRY" error="Invalid data.  Please select from the drop-down list." sqref="B5:F29">
      <formula1>"Agree Strongly, Agree, Neutral, Disagree, Disagree Strongly"</formula1>
    </dataValidation>
  </dataValidations>
  <printOptions/>
  <pageMargins left="0.47" right="0.45" top="1.84" bottom="1" header="0.8" footer="0.5"/>
  <pageSetup fitToHeight="1" fitToWidth="1" horizontalDpi="600" verticalDpi="600" orientation="landscape" scale="89" r:id="rId1"/>
  <headerFooter alignWithMargins="0">
    <oddHeader>&amp;L&amp;"Arial,Bold"&amp;16Missoula-VITAS Quality of Life Index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8"/>
  <sheetViews>
    <sheetView showGridLines="0" showRowColHeaders="0" zoomScale="75" zoomScaleNormal="75" workbookViewId="0" topLeftCell="A1">
      <selection activeCell="A1" sqref="A1:F1"/>
    </sheetView>
  </sheetViews>
  <sheetFormatPr defaultColWidth="9.140625" defaultRowHeight="12.75" zeroHeight="1"/>
  <cols>
    <col min="1" max="1" width="24.7109375" style="5" customWidth="1"/>
    <col min="2" max="6" width="22.7109375" style="3" customWidth="1"/>
    <col min="7" max="7" width="9.140625" style="86" customWidth="1"/>
    <col min="8" max="16384" width="0" style="5" hidden="1" customWidth="1"/>
  </cols>
  <sheetData>
    <row r="1" spans="1:6" ht="18">
      <c r="A1" s="96" t="s">
        <v>0</v>
      </c>
      <c r="B1" s="97"/>
      <c r="C1" s="97"/>
      <c r="D1" s="97"/>
      <c r="E1" s="97"/>
      <c r="F1" s="98"/>
    </row>
    <row r="2" spans="1:6" ht="18">
      <c r="A2" s="99" t="s">
        <v>22</v>
      </c>
      <c r="B2" s="100"/>
      <c r="C2" s="100"/>
      <c r="D2" s="100"/>
      <c r="E2" s="100"/>
      <c r="F2" s="101"/>
    </row>
    <row r="3" spans="1:8" ht="12.75">
      <c r="A3" s="26"/>
      <c r="B3" s="27"/>
      <c r="C3" s="27"/>
      <c r="D3" s="27"/>
      <c r="E3" s="27"/>
      <c r="F3" s="28"/>
      <c r="H3" s="50"/>
    </row>
    <row r="4" spans="1:8" ht="25.5" customHeight="1">
      <c r="A4" s="29" t="s">
        <v>29</v>
      </c>
      <c r="B4" s="67">
        <f>IF(DEMOGRAPHICS!C4="","",DEMOGRAPHICS!C4)</f>
      </c>
      <c r="C4" s="67"/>
      <c r="D4" s="67"/>
      <c r="E4" s="67" t="str">
        <f>CONCATENATE("ID:  ",DEMOGRAPHICS!C5)</f>
        <v>ID:  </v>
      </c>
      <c r="F4" s="94"/>
      <c r="G4" s="87"/>
      <c r="H4" s="50"/>
    </row>
    <row r="5" spans="1:8" ht="15.75">
      <c r="A5" s="30"/>
      <c r="B5" s="95" t="str">
        <f>CONCATENATE("Diagnosis:  ",DEMOGRAPHICS!C9)</f>
        <v>Diagnosis:  </v>
      </c>
      <c r="C5" s="95"/>
      <c r="D5" s="95"/>
      <c r="E5" s="95"/>
      <c r="F5" s="53"/>
      <c r="H5" s="50"/>
    </row>
    <row r="6" spans="1:6" ht="15.75">
      <c r="A6" s="30"/>
      <c r="B6" s="51" t="str">
        <f>CONCATENATE("Age:  ",DEMOGRAPHICS!C6)</f>
        <v>Age:  </v>
      </c>
      <c r="C6" s="49"/>
      <c r="D6" s="21"/>
      <c r="E6" s="52"/>
      <c r="F6" s="53"/>
    </row>
    <row r="7" spans="1:6" ht="16.5" thickBot="1">
      <c r="A7" s="30"/>
      <c r="B7" s="22"/>
      <c r="C7" s="22"/>
      <c r="D7" s="22"/>
      <c r="E7" s="22"/>
      <c r="F7" s="23"/>
    </row>
    <row r="8" spans="1:6" ht="16.5" thickTop="1">
      <c r="A8" s="30"/>
      <c r="B8" s="41" t="s">
        <v>17</v>
      </c>
      <c r="C8" s="42" t="s">
        <v>18</v>
      </c>
      <c r="D8" s="42" t="s">
        <v>19</v>
      </c>
      <c r="E8" s="42" t="s">
        <v>20</v>
      </c>
      <c r="F8" s="54" t="s">
        <v>21</v>
      </c>
    </row>
    <row r="9" spans="1:6" ht="16.5" thickBot="1">
      <c r="A9" s="30" t="s">
        <v>38</v>
      </c>
      <c r="B9" s="38">
        <f>IF('MVQOLI DATA ENTRY FORM'!B3="","",'MVQOLI DATA ENTRY FORM'!B3)</f>
      </c>
      <c r="C9" s="39">
        <f>IF('MVQOLI DATA ENTRY FORM'!C3="","",'MVQOLI DATA ENTRY FORM'!C3)</f>
      </c>
      <c r="D9" s="39">
        <f>IF('MVQOLI DATA ENTRY FORM'!D3="","",'MVQOLI DATA ENTRY FORM'!D3)</f>
      </c>
      <c r="E9" s="39">
        <f>IF('MVQOLI DATA ENTRY FORM'!E3="","",'MVQOLI DATA ENTRY FORM'!E3)</f>
      </c>
      <c r="F9" s="40">
        <f>IF('MVQOLI DATA ENTRY FORM'!F3="","",'MVQOLI DATA ENTRY FORM'!F3)</f>
      </c>
    </row>
    <row r="10" spans="1:8" ht="16.5" thickTop="1">
      <c r="A10" s="31" t="s">
        <v>23</v>
      </c>
      <c r="B10" s="41">
        <f>IF(COUNT(B20)=0,"",IF(COUNT(B16:B17)=0,"",IF(COUNT(B16:B17)=1,IF(COUNT(B18:B19)=0,"",IF(COUNT(B18:B19)=1,SUM(B16:B19)*B20,(((MAX(B16:B17))+(SUM(B18+B19)/2)))*B20)),IF(COUNT(B18:B19)=0,"",IF(COUNT(B18:B19)=1,((MAX(B18:B19))+(SUM(B16+B17)/2))*B20,((SUM(B16:B19))/2)*B20)))))</f>
      </c>
      <c r="C10" s="42">
        <f>IF(COUNT(C20)=0,"",IF(COUNT(C16:C17)=0,"",IF(COUNT(C16:C17)=1,IF(COUNT(C18:C19)=0,"",IF(COUNT(C18:C19)=1,SUM(C16:C19)*C20,(((MAX(C16:C17))+(SUM(C18+C19)/2)))*C20)),IF(COUNT(C18:C19)=0,"",IF(COUNT(C18:C19)=1,((MAX(C18:C19))+(SUM(C16+C17)/2))*C20,((SUM(C16:C19))/2)*C20)))))</f>
      </c>
      <c r="D10" s="42">
        <f>IF(COUNT(D20)=0,"",IF(COUNT(D16:D17)=0,"",IF(COUNT(D16:D17)=1,IF(COUNT(D18:D19)=0,"",IF(COUNT(D18:D19)=1,SUM(D16:D19)*D20,(((MAX(D16:D17))+(SUM(D18+D19)/2)))*D20)),IF(COUNT(D18:D19)=0,"",IF(COUNT(D18:D19)=1,((MAX(D18:D19))+(SUM(D16+D17)/2))*D20,((SUM(D16:D19))/2)*D20)))))</f>
      </c>
      <c r="E10" s="42">
        <f>IF(COUNT(E20)=0,"",IF(COUNT(E16:E17)=0,"",IF(COUNT(E16:E17)=1,IF(COUNT(E18:E19)=0,"",IF(COUNT(E18:E19)=1,SUM(E16:E19)*E20,(((MAX(E16:E17))+(SUM(E18+E19)/2)))*E20)),IF(COUNT(E18:E19)=0,"",IF(COUNT(E18:E19)=1,((MAX(E18:E19))+(SUM(E16+E17)/2))*E20,((SUM(E16:E19))/2)*E20)))))</f>
      </c>
      <c r="F10" s="43">
        <f>IF(COUNT(F20)=0,"",IF(COUNT(F16:F17)=0,"",IF(COUNT(F16:F17)=1,IF(COUNT(F18:F19)=0,"",IF(COUNT(F18:F19)=1,SUM(F16:F19)*F20,(((MAX(F16:F17))+(SUM(F18+F19)/2)))*F20)),IF(COUNT(F18:F19)=0,"",IF(COUNT(F18:F19)=1,((MAX(F18:F19))+(SUM(F16+F17)/2))*F20,((SUM(F16:F19))/2)*F20)))))</f>
      </c>
      <c r="H10" s="4"/>
    </row>
    <row r="11" spans="1:6" ht="15.75">
      <c r="A11" s="31" t="s">
        <v>24</v>
      </c>
      <c r="B11" s="24">
        <f>IF(COUNT(B25)=0,"",IF(COUNT(B21:B22)=0,"",IF(COUNT(B21:B22)=1,IF(COUNT(B23:B24)=0,"",IF(COUNT(B23:B24)=1,SUM(B21:B24)*B25,(((MAX(B21:B22))+(SUM(B23+B24)/2)))*B25)),IF(COUNT(B23:B24)=0,"",IF(COUNT(B23:B24)=1,((MAX(B23:B24))+(SUM(B21+B22)/2))*B25,((SUM(B21:B24))/2)*B25)))))</f>
      </c>
      <c r="C11" s="25">
        <f>IF(COUNT(C25)=0,"",IF(COUNT(C21:C22)=0,"",IF(COUNT(C21:C22)=1,IF(COUNT(C23:C24)=0,"",IF(COUNT(C23:C24)=1,SUM(C21:C24)*C25,(((MAX(C21:C22))+(SUM(C23+C24)/2)))*C25)),IF(COUNT(C23:C24)=0,"",IF(COUNT(C23:C24)=1,((MAX(C23:C24))+(SUM(C21+C22)/2))*C25,((SUM(C21:C24))/2)*C25)))))</f>
      </c>
      <c r="D11" s="25">
        <f>IF(COUNT(D25)=0,"",IF(COUNT(D21:D22)=0,"",IF(COUNT(D21:D22)=1,IF(COUNT(D23:D24)=0,"",IF(COUNT(D23:D24)=1,SUM(D21:D24)*D25,(((MAX(D21:D22))+(SUM(D23+D24)/2)))*D25)),IF(COUNT(D23:D24)=0,"",IF(COUNT(D23:D24)=1,((MAX(D23:D24))+(SUM(D21+D22)/2))*D25,((SUM(D21:D24))/2)*D25)))))</f>
      </c>
      <c r="E11" s="25">
        <f>IF(COUNT(E25)=0,"",IF(COUNT(E21:E22)=0,"",IF(COUNT(E21:E22)=1,IF(COUNT(E23:E24)=0,"",IF(COUNT(E23:E24)=1,SUM(E21:E24)*E25,(((MAX(E21:E22))+(SUM(E23+E24)/2)))*E25)),IF(COUNT(E23:E24)=0,"",IF(COUNT(E23:E24)=1,((MAX(E23:E24))+(SUM(E21+E22)/2))*E25,((SUM(E21:E24))/2)*E25)))))</f>
      </c>
      <c r="F11" s="44">
        <f>IF(COUNT(F25)=0,"",IF(COUNT(F21:F22)=0,"",IF(COUNT(F21:F22)=1,IF(COUNT(F23:F24)=0,"",IF(COUNT(F23:F24)=1,SUM(F21:F24)*F25,(((MAX(F21:F22))+(SUM(F23+F24)/2)))*F25)),IF(COUNT(F23:F24)=0,"",IF(COUNT(F23:F24)=1,((MAX(F23:F24))+(SUM(F21+F22)/2))*F25,((SUM(F21:F24))/2)*F25)))))</f>
      </c>
    </row>
    <row r="12" spans="1:6" ht="15.75">
      <c r="A12" s="31" t="s">
        <v>25</v>
      </c>
      <c r="B12" s="24">
        <f>IF(COUNT(B30)=0,"",IF(COUNT(B26:B27)=0,"",IF(COUNT(B26:B27)=1,IF(COUNT(B28:B29)=0,"",IF(COUNT(B28:B29)=1,SUM(B26:B29)*B30,(((MAX(B26:B27))+(SUM(B28+B29)/2)))*B30)),IF(COUNT(B28:B29)=0,"",IF(COUNT(B28:B29)=1,((MAX(B28:B29))+(SUM(B26+B27)/2))*B30,((SUM(B26:B29))/2)*B30)))))</f>
      </c>
      <c r="C12" s="25">
        <f>IF(COUNT(C30)=0,"",IF(COUNT(C26:C27)=0,"",IF(COUNT(C26:C27)=1,IF(COUNT(C28:C29)=0,"",IF(COUNT(C28:C29)=1,SUM(C26:C29)*C30,(((MAX(C26:C27))+(SUM(C28+C29)/2)))*C30)),IF(COUNT(C28:C29)=0,"",IF(COUNT(C28:C29)=1,((MAX(C28:C29))+(SUM(C26+C27)/2))*C30,((SUM(C26:C29))/2)*C30)))))</f>
      </c>
      <c r="D12" s="25">
        <f>IF(COUNT(D30)=0,"",IF(COUNT(D26:D27)=0,"",IF(COUNT(D26:D27)=1,IF(COUNT(D28:D29)=0,"",IF(COUNT(D28:D29)=1,SUM(D26:D29)*D30,(((MAX(D26:D27))+(SUM(D28+D29)/2)))*D30)),IF(COUNT(D28:D29)=0,"",IF(COUNT(D28:D29)=1,((MAX(D28:D29))+(SUM(D26+D27)/2))*D30,((SUM(D26:D29))/2)*D30)))))</f>
      </c>
      <c r="E12" s="25">
        <f>IF(COUNT(E30)=0,"",IF(COUNT(E26:E27)=0,"",IF(COUNT(E26:E27)=1,IF(COUNT(E28:E29)=0,"",IF(COUNT(E28:E29)=1,SUM(E26:E29)*E30,(((MAX(E26:E27))+(SUM(E28+E29)/2)))*E30)),IF(COUNT(E28:E29)=0,"",IF(COUNT(E28:E29)=1,((MAX(E28:E29))+(SUM(E26+E27)/2))*E30,((SUM(E26:E29))/2)*E30)))))</f>
      </c>
      <c r="F12" s="44">
        <f>IF(COUNT(F30)=0,"",IF(COUNT(F26:F27)=0,"",IF(COUNT(F26:F27)=1,IF(COUNT(F28:F29)=0,"",IF(COUNT(F28:F29)=1,SUM(F26:F29)*F30,(((MAX(F26:F27))+(SUM(F28+F29)/2)))*F30)),IF(COUNT(F28:F29)=0,"",IF(COUNT(F28:F29)=1,((MAX(F28:F29))+(SUM(F26+F27)/2))*F30,((SUM(F26:F29))/2)*F30)))))</f>
      </c>
    </row>
    <row r="13" spans="1:6" ht="15.75">
      <c r="A13" s="31" t="s">
        <v>26</v>
      </c>
      <c r="B13" s="24">
        <f>IF(COUNT(B35)=0,"",IF(COUNT(B31:B32)=0,"",IF(COUNT(B31:B32)=1,IF(COUNT(B33:B34)=0,"",IF(COUNT(B33:B34)=1,SUM(B31:B34)*B35,(((MAX(B31:B32))+(SUM(B33+B34)/2)))*B35)),IF(COUNT(B33:B34)=0,"",IF(COUNT(B33:B34)=1,((MAX(B33:B34))+(SUM(B31+B32)/2))*B35,((SUM(B31:B34))/2)*B35)))))</f>
      </c>
      <c r="C13" s="25">
        <f>IF(COUNT(C35)=0,"",IF(COUNT(C31:C32)=0,"",IF(COUNT(C31:C32)=1,IF(COUNT(C33:C34)=0,"",IF(COUNT(C33:C34)=1,SUM(C31:C34)*C35,(((MAX(C31:C32))+(SUM(C33+C34)/2)))*C35)),IF(COUNT(C33:C34)=0,"",IF(COUNT(C33:C34)=1,((MAX(C33:C34))+(SUM(C31+C32)/2))*C35,((SUM(C31:C34))/2)*C35)))))</f>
      </c>
      <c r="D13" s="25">
        <f>IF(COUNT(D35)=0,"",IF(COUNT(D31:D32)=0,"",IF(COUNT(D31:D32)=1,IF(COUNT(D33:D34)=0,"",IF(COUNT(D33:D34)=1,SUM(D31:D34)*D35,(((MAX(D31:D32))+(SUM(D33+D34)/2)))*D35)),IF(COUNT(D33:D34)=0,"",IF(COUNT(D33:D34)=1,((MAX(D33:D34))+(SUM(D31+D32)/2))*D35,((SUM(D31:D34))/2)*D35)))))</f>
      </c>
      <c r="E13" s="25">
        <f>IF(COUNT(E35)=0,"",IF(COUNT(E31:E32)=0,"",IF(COUNT(E31:E32)=1,IF(COUNT(E33:E34)=0,"",IF(COUNT(E33:E34)=1,SUM(E31:E34)*E35,(((MAX(E31:E32))+(SUM(E33+E34)/2)))*E35)),IF(COUNT(E33:E34)=0,"",IF(COUNT(E33:E34)=1,((MAX(E33:E34))+(SUM(E31+E32)/2))*E35,((SUM(E31:E34))/2)*E35)))))</f>
      </c>
      <c r="F13" s="44">
        <f>IF(COUNT(F35)=0,"",IF(COUNT(F31:F32)=0,"",IF(COUNT(F31:F32)=1,IF(COUNT(F33:F34)=0,"",IF(COUNT(F33:F34)=1,SUM(F31:F34)*F35,(((MAX(F31:F32))+(SUM(F33+F34)/2)))*F35)),IF(COUNT(F33:F34)=0,"",IF(COUNT(F33:F34)=1,((MAX(F33:F34))+(SUM(F31+F32)/2))*F35,((SUM(F31:F34))/2)*F35)))))</f>
      </c>
    </row>
    <row r="14" spans="1:6" ht="16.5" thickBot="1">
      <c r="A14" s="32" t="s">
        <v>27</v>
      </c>
      <c r="B14" s="45">
        <f>IF(COUNT(B40)=0,"",IF(COUNT(B36:B37)=0,"",IF(COUNT(B36:B37)=1,IF(COUNT(B38:B39)=0,"",IF(COUNT(B38:B39)=1,SUM(B36:B39)*B40,(((MAX(B36:B37))+(SUM(B38+B39)/2)))*B40)),IF(COUNT(B38:B39)=0,"",IF(COUNT(B38:B39)=1,((MAX(B38:B39))+(SUM(B36+B37)/2))*B40,((SUM(B36:B39))/2)*B40)))))</f>
      </c>
      <c r="C14" s="46">
        <f>IF(COUNT(C40)=0,"",IF(COUNT(C36:C37)=0,"",IF(COUNT(C36:C37)=1,IF(COUNT(C38:C39)=0,"",IF(COUNT(C38:C39)=1,SUM(C36:C39)*C40,(((MAX(C36:C37))+(SUM(C38+C39)/2)))*C40)),IF(COUNT(C38:C39)=0,"",IF(COUNT(C38:C39)=1,((MAX(C38:C39))+(SUM(C36+C37)/2))*C40,((SUM(C36:C39))/2)*C40)))))</f>
      </c>
      <c r="D14" s="46">
        <f>IF(COUNT(D40)=0,"",IF(COUNT(D36:D37)=0,"",IF(COUNT(D36:D37)=1,IF(COUNT(D38:D39)=0,"",IF(COUNT(D38:D39)=1,SUM(D36:D39)*D40,(((MAX(D36:D37))+(SUM(D38+D39)/2)))*D40)),IF(COUNT(D38:D39)=0,"",IF(COUNT(D38:D39)=1,((MAX(D38:D39))+(SUM(D36+D37)/2))*D40,((SUM(D36:D39))/2)*D40)))))</f>
      </c>
      <c r="E14" s="46">
        <f>IF(COUNT(E40)=0,"",IF(COUNT(E36:E37)=0,"",IF(COUNT(E36:E37)=1,IF(COUNT(E38:E39)=0,"",IF(COUNT(E38:E39)=1,SUM(E36:E39)*E40,(((MAX(E36:E37))+(SUM(E38+E39)/2)))*E40)),IF(COUNT(E38:E39)=0,"",IF(COUNT(E38:E39)=1,((MAX(E38:E39))+(SUM(E36+E37)/2))*E40,((SUM(E36:E39))/2)*E40)))))</f>
      </c>
      <c r="F14" s="47">
        <f>IF(COUNT(F40)=0,"",IF(COUNT(F36:F37)=0,"",IF(COUNT(F36:F37)=1,IF(COUNT(F38:F39)=0,"",IF(COUNT(F38:F39)=1,SUM(F36:F39)*F40,(((MAX(F36:F37))+(SUM(F38+F39)/2)))*F40)),IF(COUNT(F38:F39)=0,"",IF(COUNT(F38:F39)=1,((MAX(F38:F39))+(SUM(F36+F37)/2))*F40,((SUM(F36:F39))/2)*F40)))))</f>
      </c>
    </row>
    <row r="15" spans="1:6" ht="30" customHeight="1" thickBot="1">
      <c r="A15" s="55" t="s">
        <v>35</v>
      </c>
      <c r="B15" s="56">
        <f>IF(COUNT(B10:B14)=0,"",IF(COUNTBLANK(B10:B14)&gt;0,"MISSING SUBSCORE",(SUM(B10:B14)/10)+15))</f>
      </c>
      <c r="C15" s="57">
        <f>IF(COUNT(C10:C14)=0,"",IF(COUNTBLANK(C10:C14)&gt;0,"MISSING SUBSCORE",(SUM(C10:C14)/10)+15))</f>
      </c>
      <c r="D15" s="57">
        <f>IF(COUNT(D10:D14)=0,"",IF(COUNTBLANK(D10:D14)&gt;0,"MISSING SUBSCORE",(SUM(D10:D14)/10)+15))</f>
      </c>
      <c r="E15" s="57">
        <f>IF(COUNT(E10:E14)=0,"",IF(COUNTBLANK(E10:E14)&gt;0,"MISSING SUBSCORE",(SUM(E10:E14)/10)+15))</f>
      </c>
      <c r="F15" s="58">
        <f>IF(COUNT(F10:F14)=0,"",IF(COUNTBLANK(F10:F14)&gt;0,"MISSING SUBSCORE",(SUM(F10:F14)/10)+15))</f>
      </c>
    </row>
    <row r="16" spans="1:6" ht="15">
      <c r="A16" s="80" t="s">
        <v>2</v>
      </c>
      <c r="B16" s="68">
        <f>IF(COUNTBLANK('MVQOLI DATA ENTRY FORM'!B5)&gt;0,"",IF('MVQOLI DATA ENTRY FORM'!B5="Agree Strongly",2,IF('MVQOLI DATA ENTRY FORM'!B5="Agree",1,IF('MVQOLI DATA ENTRY FORM'!B5="Neutral",0,IF('MVQOLI DATA ENTRY FORM'!B5="Disagree",-1,IF('MVQOLI DATA ENTRY FORM'!B5="Disagree Strongly",-2,"INVALID ENTRY"))))))</f>
      </c>
      <c r="C16" s="69">
        <f>IF(COUNTBLANK('MVQOLI DATA ENTRY FORM'!C5)&gt;0,"",IF('MVQOLI DATA ENTRY FORM'!C5="Agree Strongly",2,IF('MVQOLI DATA ENTRY FORM'!C5="Agree",1,IF('MVQOLI DATA ENTRY FORM'!C5="Neutral",0,IF('MVQOLI DATA ENTRY FORM'!C5="Disagree",-1,IF('MVQOLI DATA ENTRY FORM'!C5="Disagree Strongly",-2,"INVALID ENTRY"))))))</f>
      </c>
      <c r="D16" s="69">
        <f>IF(COUNTBLANK('MVQOLI DATA ENTRY FORM'!D5)&gt;0,"",IF('MVQOLI DATA ENTRY FORM'!D5="Agree Strongly",2,IF('MVQOLI DATA ENTRY FORM'!D5="Agree",1,IF('MVQOLI DATA ENTRY FORM'!D5="Neutral",0,IF('MVQOLI DATA ENTRY FORM'!D5="Disagree",-1,IF('MVQOLI DATA ENTRY FORM'!D5="Disagree Strongly",-2,"INVALID ENTRY"))))))</f>
      </c>
      <c r="E16" s="69">
        <f>IF(COUNTBLANK('MVQOLI DATA ENTRY FORM'!E5)&gt;0,"",IF('MVQOLI DATA ENTRY FORM'!E5="Agree Strongly",2,IF('MVQOLI DATA ENTRY FORM'!E5="Agree",1,IF('MVQOLI DATA ENTRY FORM'!E5="Neutral",0,IF('MVQOLI DATA ENTRY FORM'!E5="Disagree",-1,IF('MVQOLI DATA ENTRY FORM'!E5="Disagree Strongly",-2,"INVALID ENTRY"))))))</f>
      </c>
      <c r="F16" s="70">
        <f>IF(COUNTBLANK('MVQOLI DATA ENTRY FORM'!F5)&gt;0,"",IF('MVQOLI DATA ENTRY FORM'!F5="Agree Strongly",2,IF('MVQOLI DATA ENTRY FORM'!F5="Agree",1,IF('MVQOLI DATA ENTRY FORM'!F5="Neutral",0,IF('MVQOLI DATA ENTRY FORM'!F5="Disagree",-1,IF('MVQOLI DATA ENTRY FORM'!F5="Disagree Strongly",-2,"INVALID ENTRY"))))))</f>
      </c>
    </row>
    <row r="17" spans="1:6" ht="15">
      <c r="A17" s="81" t="s">
        <v>3</v>
      </c>
      <c r="B17" s="71">
        <f>IF(COUNTBLANK('MVQOLI DATA ENTRY FORM'!B6)&gt;0,"",IF('MVQOLI DATA ENTRY FORM'!B6="Agree Strongly",-2,IF('MVQOLI DATA ENTRY FORM'!B6="Agree",-1,IF('MVQOLI DATA ENTRY FORM'!B6="Neutral",0,IF('MVQOLI DATA ENTRY FORM'!B6="Disagree",1,IF('MVQOLI DATA ENTRY FORM'!B6="Disagree Strongly",2,"INVALID ENTRY"))))))</f>
      </c>
      <c r="C17" s="72">
        <f>IF(COUNTBLANK('MVQOLI DATA ENTRY FORM'!C6)&gt;0,"",IF('MVQOLI DATA ENTRY FORM'!C6="Agree Strongly",-2,IF('MVQOLI DATA ENTRY FORM'!C6="Agree",-1,IF('MVQOLI DATA ENTRY FORM'!C6="Neutral",0,IF('MVQOLI DATA ENTRY FORM'!C6="Disagree",1,IF('MVQOLI DATA ENTRY FORM'!C6="Disagree Strongly",2,"INVALID ENTRY"))))))</f>
      </c>
      <c r="D17" s="72">
        <f>IF(COUNTBLANK('MVQOLI DATA ENTRY FORM'!D6)&gt;0,"",IF('MVQOLI DATA ENTRY FORM'!D6="Agree Strongly",-2,IF('MVQOLI DATA ENTRY FORM'!D6="Agree",-1,IF('MVQOLI DATA ENTRY FORM'!D6="Neutral",0,IF('MVQOLI DATA ENTRY FORM'!D6="Disagree",1,IF('MVQOLI DATA ENTRY FORM'!D6="Disagree Strongly",2,"INVALID ENTRY"))))))</f>
      </c>
      <c r="E17" s="72">
        <f>IF(COUNTBLANK('MVQOLI DATA ENTRY FORM'!E6)&gt;0,"",IF('MVQOLI DATA ENTRY FORM'!E6="Agree Strongly",-2,IF('MVQOLI DATA ENTRY FORM'!E6="Agree",-1,IF('MVQOLI DATA ENTRY FORM'!E6="Neutral",0,IF('MVQOLI DATA ENTRY FORM'!E6="Disagree",1,IF('MVQOLI DATA ENTRY FORM'!E6="Disagree Strongly",2,"INVALID ENTRY"))))))</f>
      </c>
      <c r="F17" s="73">
        <f>IF(COUNTBLANK('MVQOLI DATA ENTRY FORM'!F6)&gt;0,"",IF('MVQOLI DATA ENTRY FORM'!F6="Agree Strongly",-2,IF('MVQOLI DATA ENTRY FORM'!F6="Agree",-1,IF('MVQOLI DATA ENTRY FORM'!F6="Neutral",0,IF('MVQOLI DATA ENTRY FORM'!F6="Disagree",1,IF('MVQOLI DATA ENTRY FORM'!F6="Disagree Strongly",2,"INVALID ENTRY"))))))</f>
      </c>
    </row>
    <row r="18" spans="1:6" ht="15">
      <c r="A18" s="81" t="s">
        <v>4</v>
      </c>
      <c r="B18" s="71">
        <f>IF(COUNTBLANK('MVQOLI DATA ENTRY FORM'!B7)&gt;0,"",IF('MVQOLI DATA ENTRY FORM'!B7="Agree Strongly",4,IF('MVQOLI DATA ENTRY FORM'!B7="Agree",3,IF('MVQOLI DATA ENTRY FORM'!B7="Neutral",0,IF('MVQOLI DATA ENTRY FORM'!B7="Disagree",-3,IF('MVQOLI DATA ENTRY FORM'!B7="Disagree Strongly",-4,"INVALID ENTRY"))))))</f>
      </c>
      <c r="C18" s="72">
        <f>IF(COUNTBLANK('MVQOLI DATA ENTRY FORM'!C7)&gt;0,"",IF('MVQOLI DATA ENTRY FORM'!C7="Agree Strongly",4,IF('MVQOLI DATA ENTRY FORM'!C7="Agree",3,IF('MVQOLI DATA ENTRY FORM'!C7="Neutral",0,IF('MVQOLI DATA ENTRY FORM'!C7="Disagree",-3,IF('MVQOLI DATA ENTRY FORM'!C7="Disagree Strongly",-4,"INVALID ENTRY"))))))</f>
      </c>
      <c r="D18" s="72">
        <f>IF(COUNTBLANK('MVQOLI DATA ENTRY FORM'!D7)&gt;0,"",IF('MVQOLI DATA ENTRY FORM'!D7="Agree Strongly",4,IF('MVQOLI DATA ENTRY FORM'!D7="Agree",3,IF('MVQOLI DATA ENTRY FORM'!D7="Neutral",0,IF('MVQOLI DATA ENTRY FORM'!D7="Disagree",-3,IF('MVQOLI DATA ENTRY FORM'!D7="Disagree Strongly",-4,"INVALID ENTRY"))))))</f>
      </c>
      <c r="E18" s="72">
        <f>IF(COUNTBLANK('MVQOLI DATA ENTRY FORM'!E7)&gt;0,"",IF('MVQOLI DATA ENTRY FORM'!E7="Agree Strongly",4,IF('MVQOLI DATA ENTRY FORM'!E7="Agree",3,IF('MVQOLI DATA ENTRY FORM'!E7="Neutral",0,IF('MVQOLI DATA ENTRY FORM'!E7="Disagree",-3,IF('MVQOLI DATA ENTRY FORM'!E7="Disagree Strongly",-4,"INVALID ENTRY"))))))</f>
      </c>
      <c r="F18" s="73">
        <f>IF(COUNTBLANK('MVQOLI DATA ENTRY FORM'!F7)&gt;0,"",IF('MVQOLI DATA ENTRY FORM'!F7="Agree Strongly",4,IF('MVQOLI DATA ENTRY FORM'!F7="Agree",3,IF('MVQOLI DATA ENTRY FORM'!F7="Neutral",0,IF('MVQOLI DATA ENTRY FORM'!F7="Disagree",-3,IF('MVQOLI DATA ENTRY FORM'!F7="Disagree Strongly",-4,"INVALID ENTRY"))))))</f>
      </c>
    </row>
    <row r="19" spans="1:6" ht="15">
      <c r="A19" s="81" t="s">
        <v>5</v>
      </c>
      <c r="B19" s="71">
        <f>IF(COUNTBLANK('MVQOLI DATA ENTRY FORM'!B8)&gt;0,"",IF('MVQOLI DATA ENTRY FORM'!B8="Agree Strongly",4,IF('MVQOLI DATA ENTRY FORM'!B8="Agree",3,IF('MVQOLI DATA ENTRY FORM'!B8="Neutral",0,IF('MVQOLI DATA ENTRY FORM'!B8="Disagree",-3,IF('MVQOLI DATA ENTRY FORM'!B8="Disagree Strongly",-4,"INVALID ENTRY"))))))</f>
      </c>
      <c r="C19" s="72">
        <f>IF(COUNTBLANK('MVQOLI DATA ENTRY FORM'!C8)&gt;0,"",IF('MVQOLI DATA ENTRY FORM'!C8="Agree Strongly",4,IF('MVQOLI DATA ENTRY FORM'!C8="Agree",3,IF('MVQOLI DATA ENTRY FORM'!C8="Neutral",0,IF('MVQOLI DATA ENTRY FORM'!C8="Disagree",-3,IF('MVQOLI DATA ENTRY FORM'!C8="Disagree Strongly",-4,"INVALID ENTRY"))))))</f>
      </c>
      <c r="D19" s="72">
        <f>IF(COUNTBLANK('MVQOLI DATA ENTRY FORM'!D8)&gt;0,"",IF('MVQOLI DATA ENTRY FORM'!D8="Agree Strongly",4,IF('MVQOLI DATA ENTRY FORM'!D8="Agree",3,IF('MVQOLI DATA ENTRY FORM'!D8="Neutral",0,IF('MVQOLI DATA ENTRY FORM'!D8="Disagree",-3,IF('MVQOLI DATA ENTRY FORM'!D8="Disagree Strongly",-4,"INVALID ENTRY"))))))</f>
      </c>
      <c r="E19" s="72">
        <f>IF(COUNTBLANK('MVQOLI DATA ENTRY FORM'!E8)&gt;0,"",IF('MVQOLI DATA ENTRY FORM'!E8="Agree Strongly",4,IF('MVQOLI DATA ENTRY FORM'!E8="Agree",3,IF('MVQOLI DATA ENTRY FORM'!E8="Neutral",0,IF('MVQOLI DATA ENTRY FORM'!E8="Disagree",-3,IF('MVQOLI DATA ENTRY FORM'!E8="Disagree Strongly",-4,"INVALID ENTRY"))))))</f>
      </c>
      <c r="F19" s="73">
        <f>IF(COUNTBLANK('MVQOLI DATA ENTRY FORM'!F8)&gt;0,"",IF('MVQOLI DATA ENTRY FORM'!F8="Agree Strongly",4,IF('MVQOLI DATA ENTRY FORM'!F8="Agree",3,IF('MVQOLI DATA ENTRY FORM'!F8="Neutral",0,IF('MVQOLI DATA ENTRY FORM'!F8="Disagree",-3,IF('MVQOLI DATA ENTRY FORM'!F8="Disagree Strongly",-4,"INVALID ENTRY"))))))</f>
      </c>
    </row>
    <row r="20" spans="1:6" ht="15">
      <c r="A20" s="81" t="s">
        <v>6</v>
      </c>
      <c r="B20" s="71">
        <f>IF(COUNTBLANK('MVQOLI DATA ENTRY FORM'!B9)&gt;0,"",IF('MVQOLI DATA ENTRY FORM'!B9="Agree Strongly",5,IF('MVQOLI DATA ENTRY FORM'!B9="Agree",4,IF('MVQOLI DATA ENTRY FORM'!B9="Neutral",3,IF('MVQOLI DATA ENTRY FORM'!B9="Disagree",2,IF('MVQOLI DATA ENTRY FORM'!B9="Disagree Strongly",1,"INVALID ENTRY"))))))</f>
      </c>
      <c r="C20" s="72">
        <f>IF(COUNTBLANK('MVQOLI DATA ENTRY FORM'!C9)&gt;0,"",IF('MVQOLI DATA ENTRY FORM'!C9="Agree Strongly",5,IF('MVQOLI DATA ENTRY FORM'!C9="Agree",4,IF('MVQOLI DATA ENTRY FORM'!C9="Neutral",3,IF('MVQOLI DATA ENTRY FORM'!C9="Disagree",2,IF('MVQOLI DATA ENTRY FORM'!C9="Disagree Strongly",1,"INVALID ENTRY"))))))</f>
      </c>
      <c r="D20" s="72">
        <f>IF(COUNTBLANK('MVQOLI DATA ENTRY FORM'!D9)&gt;0,"",IF('MVQOLI DATA ENTRY FORM'!D9="Agree Strongly",5,IF('MVQOLI DATA ENTRY FORM'!D9="Agree",4,IF('MVQOLI DATA ENTRY FORM'!D9="Neutral",3,IF('MVQOLI DATA ENTRY FORM'!D9="Disagree",2,IF('MVQOLI DATA ENTRY FORM'!D9="Disagree Strongly",1,"INVALID ENTRY"))))))</f>
      </c>
      <c r="E20" s="72">
        <f>IF(COUNTBLANK('MVQOLI DATA ENTRY FORM'!E9)&gt;0,"",IF('MVQOLI DATA ENTRY FORM'!E9="Agree Strongly",5,IF('MVQOLI DATA ENTRY FORM'!E9="Agree",4,IF('MVQOLI DATA ENTRY FORM'!E9="Neutral",3,IF('MVQOLI DATA ENTRY FORM'!E9="Disagree",2,IF('MVQOLI DATA ENTRY FORM'!E9="Disagree Strongly",1,"INVALID ENTRY"))))))</f>
      </c>
      <c r="F20" s="73">
        <f>IF(COUNTBLANK('MVQOLI DATA ENTRY FORM'!F9)&gt;0,"",IF('MVQOLI DATA ENTRY FORM'!F9="Agree Strongly",5,IF('MVQOLI DATA ENTRY FORM'!F9="Agree",4,IF('MVQOLI DATA ENTRY FORM'!F9="Neutral",3,IF('MVQOLI DATA ENTRY FORM'!F9="Disagree",2,IF('MVQOLI DATA ENTRY FORM'!F9="Disagree Strongly",1,"INVALID ENTRY"))))))</f>
      </c>
    </row>
    <row r="21" spans="1:6" ht="15">
      <c r="A21" s="81" t="s">
        <v>7</v>
      </c>
      <c r="B21" s="71">
        <f>IF(COUNTBLANK('MVQOLI DATA ENTRY FORM'!B10)&gt;0,"",IF('MVQOLI DATA ENTRY FORM'!B10="Agree Strongly",-2,IF('MVQOLI DATA ENTRY FORM'!B10="Agree",-1,IF('MVQOLI DATA ENTRY FORM'!B10="Neutral",0,IF('MVQOLI DATA ENTRY FORM'!B10="Disagree",1,IF('MVQOLI DATA ENTRY FORM'!B10="Disagree Strongly",2,"INVALID ENTRY"))))))</f>
      </c>
      <c r="C21" s="72">
        <f>IF(COUNTBLANK('MVQOLI DATA ENTRY FORM'!C10)&gt;0,"",IF('MVQOLI DATA ENTRY FORM'!C10="Agree Strongly",-2,IF('MVQOLI DATA ENTRY FORM'!C10="Agree",-1,IF('MVQOLI DATA ENTRY FORM'!C10="Neutral",0,IF('MVQOLI DATA ENTRY FORM'!C10="Disagree",1,IF('MVQOLI DATA ENTRY FORM'!C10="Disagree Strongly",2,"INVALID ENTRY"))))))</f>
      </c>
      <c r="D21" s="72">
        <f>IF(COUNTBLANK('MVQOLI DATA ENTRY FORM'!D10)&gt;0,"",IF('MVQOLI DATA ENTRY FORM'!D10="Agree Strongly",-2,IF('MVQOLI DATA ENTRY FORM'!D10="Agree",-1,IF('MVQOLI DATA ENTRY FORM'!D10="Neutral",0,IF('MVQOLI DATA ENTRY FORM'!D10="Disagree",1,IF('MVQOLI DATA ENTRY FORM'!D10="Disagree Strongly",2,"INVALID ENTRY"))))))</f>
      </c>
      <c r="E21" s="72">
        <f>IF(COUNTBLANK('MVQOLI DATA ENTRY FORM'!E10)&gt;0,"",IF('MVQOLI DATA ENTRY FORM'!E10="Agree Strongly",-2,IF('MVQOLI DATA ENTRY FORM'!E10="Agree",-1,IF('MVQOLI DATA ENTRY FORM'!E10="Neutral",0,IF('MVQOLI DATA ENTRY FORM'!E10="Disagree",1,IF('MVQOLI DATA ENTRY FORM'!E10="Disagree Strongly",2,"INVALID ENTRY"))))))</f>
      </c>
      <c r="F21" s="73">
        <f>IF(COUNTBLANK('MVQOLI DATA ENTRY FORM'!F10)&gt;0,"",IF('MVQOLI DATA ENTRY FORM'!F10="Agree Strongly",-2,IF('MVQOLI DATA ENTRY FORM'!F10="Agree",-1,IF('MVQOLI DATA ENTRY FORM'!F10="Neutral",0,IF('MVQOLI DATA ENTRY FORM'!F10="Disagree",1,IF('MVQOLI DATA ENTRY FORM'!F10="Disagree Strongly",2,"INVALID ENTRY"))))))</f>
      </c>
    </row>
    <row r="22" spans="1:6" ht="15">
      <c r="A22" s="81" t="s">
        <v>8</v>
      </c>
      <c r="B22" s="71">
        <f>IF(COUNTBLANK('MVQOLI DATA ENTRY FORM'!B11)&gt;0,"",IF('MVQOLI DATA ENTRY FORM'!B11="Agree Strongly",-2,IF('MVQOLI DATA ENTRY FORM'!B11="Agree",-1,IF('MVQOLI DATA ENTRY FORM'!B11="Neutral",0,IF('MVQOLI DATA ENTRY FORM'!B11="Disagree",1,IF('MVQOLI DATA ENTRY FORM'!B11="Disagree Strongly",2,"INVALID ENTRY"))))))</f>
      </c>
      <c r="C22" s="72">
        <f>IF(COUNTBLANK('MVQOLI DATA ENTRY FORM'!C11)&gt;0,"",IF('MVQOLI DATA ENTRY FORM'!C11="Agree Strongly",-2,IF('MVQOLI DATA ENTRY FORM'!C11="Agree",-1,IF('MVQOLI DATA ENTRY FORM'!C11="Neutral",0,IF('MVQOLI DATA ENTRY FORM'!C11="Disagree",1,IF('MVQOLI DATA ENTRY FORM'!C11="Disagree Strongly",2,"INVALID ENTRY"))))))</f>
      </c>
      <c r="D22" s="72">
        <f>IF(COUNTBLANK('MVQOLI DATA ENTRY FORM'!D11)&gt;0,"",IF('MVQOLI DATA ENTRY FORM'!D11="Agree Strongly",-2,IF('MVQOLI DATA ENTRY FORM'!D11="Agree",-1,IF('MVQOLI DATA ENTRY FORM'!D11="Neutral",0,IF('MVQOLI DATA ENTRY FORM'!D11="Disagree",1,IF('MVQOLI DATA ENTRY FORM'!D11="Disagree Strongly",2,"INVALID ENTRY"))))))</f>
      </c>
      <c r="E22" s="72">
        <f>IF(COUNTBLANK('MVQOLI DATA ENTRY FORM'!E11)&gt;0,"",IF('MVQOLI DATA ENTRY FORM'!E11="Agree Strongly",-2,IF('MVQOLI DATA ENTRY FORM'!E11="Agree",-1,IF('MVQOLI DATA ENTRY FORM'!E11="Neutral",0,IF('MVQOLI DATA ENTRY FORM'!E11="Disagree",1,IF('MVQOLI DATA ENTRY FORM'!E11="Disagree Strongly",2,"INVALID ENTRY"))))))</f>
      </c>
      <c r="F22" s="73">
        <f>IF(COUNTBLANK('MVQOLI DATA ENTRY FORM'!F11)&gt;0,"",IF('MVQOLI DATA ENTRY FORM'!F11="Agree Strongly",-2,IF('MVQOLI DATA ENTRY FORM'!F11="Agree",-1,IF('MVQOLI DATA ENTRY FORM'!F11="Neutral",0,IF('MVQOLI DATA ENTRY FORM'!F11="Disagree",1,IF('MVQOLI DATA ENTRY FORM'!F11="Disagree Strongly",2,"INVALID ENTRY"))))))</f>
      </c>
    </row>
    <row r="23" spans="1:6" ht="15">
      <c r="A23" s="81" t="s">
        <v>9</v>
      </c>
      <c r="B23" s="71">
        <f>IF(COUNTBLANK('MVQOLI DATA ENTRY FORM'!B12)&gt;0,"",IF('MVQOLI DATA ENTRY FORM'!B12="Agree Strongly",4,IF('MVQOLI DATA ENTRY FORM'!B12="Agree",3,IF('MVQOLI DATA ENTRY FORM'!B12="Neutral",0,IF('MVQOLI DATA ENTRY FORM'!B12="Disagree",-3,IF('MVQOLI DATA ENTRY FORM'!B12="Disagree Strongly",-4,"INVALID ENTRY"))))))</f>
      </c>
      <c r="C23" s="72">
        <f>IF(COUNTBLANK('MVQOLI DATA ENTRY FORM'!C12)&gt;0,"",IF('MVQOLI DATA ENTRY FORM'!C12="Agree Strongly",4,IF('MVQOLI DATA ENTRY FORM'!C12="Agree",3,IF('MVQOLI DATA ENTRY FORM'!C12="Neutral",0,IF('MVQOLI DATA ENTRY FORM'!C12="Disagree",-3,IF('MVQOLI DATA ENTRY FORM'!C12="Disagree Strongly",-4,"INVALID ENTRY"))))))</f>
      </c>
      <c r="D23" s="72">
        <f>IF(COUNTBLANK('MVQOLI DATA ENTRY FORM'!D12)&gt;0,"",IF('MVQOLI DATA ENTRY FORM'!D12="Agree Strongly",4,IF('MVQOLI DATA ENTRY FORM'!D12="Agree",3,IF('MVQOLI DATA ENTRY FORM'!D12="Neutral",0,IF('MVQOLI DATA ENTRY FORM'!D12="Disagree",-3,IF('MVQOLI DATA ENTRY FORM'!D12="Disagree Strongly",-4,"INVALID ENTRY"))))))</f>
      </c>
      <c r="E23" s="72">
        <f>IF(COUNTBLANK('MVQOLI DATA ENTRY FORM'!E12)&gt;0,"",IF('MVQOLI DATA ENTRY FORM'!E12="Agree Strongly",4,IF('MVQOLI DATA ENTRY FORM'!E12="Agree",3,IF('MVQOLI DATA ENTRY FORM'!E12="Neutral",0,IF('MVQOLI DATA ENTRY FORM'!E12="Disagree",-3,IF('MVQOLI DATA ENTRY FORM'!E12="Disagree Strongly",-4,"INVALID ENTRY"))))))</f>
      </c>
      <c r="F23" s="73">
        <f>IF(COUNTBLANK('MVQOLI DATA ENTRY FORM'!F12)&gt;0,"",IF('MVQOLI DATA ENTRY FORM'!F12="Agree Strongly",4,IF('MVQOLI DATA ENTRY FORM'!F12="Agree",3,IF('MVQOLI DATA ENTRY FORM'!F12="Neutral",0,IF('MVQOLI DATA ENTRY FORM'!F12="Disagree",-3,IF('MVQOLI DATA ENTRY FORM'!F12="Disagree Strongly",-4,"INVALID ENTRY"))))))</f>
      </c>
    </row>
    <row r="24" spans="1:6" ht="15">
      <c r="A24" s="81" t="s">
        <v>10</v>
      </c>
      <c r="B24" s="71">
        <f>IF(COUNTBLANK('MVQOLI DATA ENTRY FORM'!B13)&gt;0,"",IF('MVQOLI DATA ENTRY FORM'!B13="Agree Strongly",4,IF('MVQOLI DATA ENTRY FORM'!B13="Agree",3,IF('MVQOLI DATA ENTRY FORM'!B13="Neutral",0,IF('MVQOLI DATA ENTRY FORM'!B13="Disagree",-3,IF('MVQOLI DATA ENTRY FORM'!B13="Disagree Strongly",-4,"INVALID ENTRY"))))))</f>
      </c>
      <c r="C24" s="72">
        <f>IF(COUNTBLANK('MVQOLI DATA ENTRY FORM'!C13)&gt;0,"",IF('MVQOLI DATA ENTRY FORM'!C13="Agree Strongly",4,IF('MVQOLI DATA ENTRY FORM'!C13="Agree",3,IF('MVQOLI DATA ENTRY FORM'!C13="Neutral",0,IF('MVQOLI DATA ENTRY FORM'!C13="Disagree",-3,IF('MVQOLI DATA ENTRY FORM'!C13="Disagree Strongly",-4,"INVALID ENTRY"))))))</f>
      </c>
      <c r="D24" s="72">
        <f>IF(COUNTBLANK('MVQOLI DATA ENTRY FORM'!D13)&gt;0,"",IF('MVQOLI DATA ENTRY FORM'!D13="Agree Strongly",4,IF('MVQOLI DATA ENTRY FORM'!D13="Agree",3,IF('MVQOLI DATA ENTRY FORM'!D13="Neutral",0,IF('MVQOLI DATA ENTRY FORM'!D13="Disagree",-3,IF('MVQOLI DATA ENTRY FORM'!D13="Disagree Strongly",-4,"INVALID ENTRY"))))))</f>
      </c>
      <c r="E24" s="72">
        <f>IF(COUNTBLANK('MVQOLI DATA ENTRY FORM'!E13)&gt;0,"",IF('MVQOLI DATA ENTRY FORM'!E13="Agree Strongly",4,IF('MVQOLI DATA ENTRY FORM'!E13="Agree",3,IF('MVQOLI DATA ENTRY FORM'!E13="Neutral",0,IF('MVQOLI DATA ENTRY FORM'!E13="Disagree",-3,IF('MVQOLI DATA ENTRY FORM'!E13="Disagree Strongly",-4,"INVALID ENTRY"))))))</f>
      </c>
      <c r="F24" s="73">
        <f>IF(COUNTBLANK('MVQOLI DATA ENTRY FORM'!F13)&gt;0,"",IF('MVQOLI DATA ENTRY FORM'!F13="Agree Strongly",4,IF('MVQOLI DATA ENTRY FORM'!F13="Agree",3,IF('MVQOLI DATA ENTRY FORM'!F13="Neutral",0,IF('MVQOLI DATA ENTRY FORM'!F13="Disagree",-3,IF('MVQOLI DATA ENTRY FORM'!F13="Disagree Strongly",-4,"INVALID ENTRY"))))))</f>
      </c>
    </row>
    <row r="25" spans="1:6" ht="15">
      <c r="A25" s="81" t="s">
        <v>11</v>
      </c>
      <c r="B25" s="71">
        <f>IF(COUNTBLANK('MVQOLI DATA ENTRY FORM'!B14)&gt;0,"",IF('MVQOLI DATA ENTRY FORM'!B14="Agree Strongly",5,IF('MVQOLI DATA ENTRY FORM'!B14="Agree",4,IF('MVQOLI DATA ENTRY FORM'!B14="Neutral",3,IF('MVQOLI DATA ENTRY FORM'!B14="Disagree",2,IF('MVQOLI DATA ENTRY FORM'!B14="Disagree Strongly",1,"INVALID ENTRY"))))))</f>
      </c>
      <c r="C25" s="72">
        <f>IF(COUNTBLANK('MVQOLI DATA ENTRY FORM'!C14)&gt;0,"",IF('MVQOLI DATA ENTRY FORM'!C14="Agree Strongly",5,IF('MVQOLI DATA ENTRY FORM'!C14="Agree",4,IF('MVQOLI DATA ENTRY FORM'!C14="Neutral",3,IF('MVQOLI DATA ENTRY FORM'!C14="Disagree",2,IF('MVQOLI DATA ENTRY FORM'!C14="Disagree Strongly",1,"INVALID ENTRY"))))))</f>
      </c>
      <c r="D25" s="72">
        <f>IF(COUNTBLANK('MVQOLI DATA ENTRY FORM'!D14)&gt;0,"",IF('MVQOLI DATA ENTRY FORM'!D14="Agree Strongly",5,IF('MVQOLI DATA ENTRY FORM'!D14="Agree",4,IF('MVQOLI DATA ENTRY FORM'!D14="Neutral",3,IF('MVQOLI DATA ENTRY FORM'!D14="Disagree",2,IF('MVQOLI DATA ENTRY FORM'!D14="Disagree Strongly",1,"INVALID ENTRY"))))))</f>
      </c>
      <c r="E25" s="72">
        <f>IF(COUNTBLANK('MVQOLI DATA ENTRY FORM'!E14)&gt;0,"",IF('MVQOLI DATA ENTRY FORM'!E14="Agree Strongly",5,IF('MVQOLI DATA ENTRY FORM'!E14="Agree",4,IF('MVQOLI DATA ENTRY FORM'!E14="Neutral",3,IF('MVQOLI DATA ENTRY FORM'!E14="Disagree",2,IF('MVQOLI DATA ENTRY FORM'!E14="Disagree Strongly",1,"INVALID ENTRY"))))))</f>
      </c>
      <c r="F25" s="73">
        <f>IF(COUNTBLANK('MVQOLI DATA ENTRY FORM'!F14)&gt;0,"",IF('MVQOLI DATA ENTRY FORM'!F14="Agree Strongly",5,IF('MVQOLI DATA ENTRY FORM'!F14="Agree",4,IF('MVQOLI DATA ENTRY FORM'!F14="Neutral",3,IF('MVQOLI DATA ENTRY FORM'!F14="Disagree",2,IF('MVQOLI DATA ENTRY FORM'!F14="Disagree Strongly",1,"INVALID ENTRY"))))))</f>
      </c>
    </row>
    <row r="26" spans="1:6" ht="15">
      <c r="A26" s="81" t="s">
        <v>12</v>
      </c>
      <c r="B26" s="71">
        <f>IF(COUNTBLANK('MVQOLI DATA ENTRY FORM'!B15)&gt;0,"",IF('MVQOLI DATA ENTRY FORM'!B15="Agree Strongly",2,IF('MVQOLI DATA ENTRY FORM'!B15="Agree",1,IF('MVQOLI DATA ENTRY FORM'!B15="Neutral",0,IF('MVQOLI DATA ENTRY FORM'!B15="Disagree",-1,IF('MVQOLI DATA ENTRY FORM'!B15="Disagree Strongly",-2,"INVALID ENTRY"))))))</f>
      </c>
      <c r="C26" s="72">
        <f>IF(COUNTBLANK('MVQOLI DATA ENTRY FORM'!C15)&gt;0,"",IF('MVQOLI DATA ENTRY FORM'!C15="Agree Strongly",2,IF('MVQOLI DATA ENTRY FORM'!C15="Agree",1,IF('MVQOLI DATA ENTRY FORM'!C15="Neutral",0,IF('MVQOLI DATA ENTRY FORM'!C15="Disagree",-1,IF('MVQOLI DATA ENTRY FORM'!C15="Disagree Strongly",-2,"INVALID ENTRY"))))))</f>
      </c>
      <c r="D26" s="72">
        <f>IF(COUNTBLANK('MVQOLI DATA ENTRY FORM'!D15)&gt;0,"",IF('MVQOLI DATA ENTRY FORM'!D15="Agree Strongly",2,IF('MVQOLI DATA ENTRY FORM'!D15="Agree",1,IF('MVQOLI DATA ENTRY FORM'!D15="Neutral",0,IF('MVQOLI DATA ENTRY FORM'!D15="Disagree",-1,IF('MVQOLI DATA ENTRY FORM'!D15="Disagree Strongly",-2,"INVALID ENTRY"))))))</f>
      </c>
      <c r="E26" s="72">
        <f>IF(COUNTBLANK('MVQOLI DATA ENTRY FORM'!E15)&gt;0,"",IF('MVQOLI DATA ENTRY FORM'!E15="Agree Strongly",2,IF('MVQOLI DATA ENTRY FORM'!E15="Agree",1,IF('MVQOLI DATA ENTRY FORM'!E15="Neutral",0,IF('MVQOLI DATA ENTRY FORM'!E15="Disagree",-1,IF('MVQOLI DATA ENTRY FORM'!E15="Disagree Strongly",-2,"INVALID ENTRY"))))))</f>
      </c>
      <c r="F26" s="73">
        <f>IF(COUNTBLANK('MVQOLI DATA ENTRY FORM'!F15)&gt;0,"",IF('MVQOLI DATA ENTRY FORM'!F15="Agree Strongly",2,IF('MVQOLI DATA ENTRY FORM'!F15="Agree",1,IF('MVQOLI DATA ENTRY FORM'!F15="Neutral",0,IF('MVQOLI DATA ENTRY FORM'!F15="Disagree",-1,IF('MVQOLI DATA ENTRY FORM'!F15="Disagree Strongly",-2,"INVALID ENTRY"))))))</f>
      </c>
    </row>
    <row r="27" spans="1:6" ht="15">
      <c r="A27" s="81" t="s">
        <v>13</v>
      </c>
      <c r="B27" s="71">
        <f>IF(COUNTBLANK('MVQOLI DATA ENTRY FORM'!B16)&gt;0,"",IF('MVQOLI DATA ENTRY FORM'!B16="Agree Strongly",2,IF('MVQOLI DATA ENTRY FORM'!B16="Agree",1,IF('MVQOLI DATA ENTRY FORM'!B16="Neutral",0,IF('MVQOLI DATA ENTRY FORM'!B16="Disagree",-1,IF('MVQOLI DATA ENTRY FORM'!B16="Disagree Strongly",-2,"INVALID ENTRY"))))))</f>
      </c>
      <c r="C27" s="72">
        <f>IF(COUNTBLANK('MVQOLI DATA ENTRY FORM'!C16)&gt;0,"",IF('MVQOLI DATA ENTRY FORM'!C16="Agree Strongly",2,IF('MVQOLI DATA ENTRY FORM'!C16="Agree",1,IF('MVQOLI DATA ENTRY FORM'!C16="Neutral",0,IF('MVQOLI DATA ENTRY FORM'!C16="Disagree",-1,IF('MVQOLI DATA ENTRY FORM'!C16="Disagree Strongly",-2,"INVALID ENTRY"))))))</f>
      </c>
      <c r="D27" s="72">
        <f>IF(COUNTBLANK('MVQOLI DATA ENTRY FORM'!D16)&gt;0,"",IF('MVQOLI DATA ENTRY FORM'!D16="Agree Strongly",2,IF('MVQOLI DATA ENTRY FORM'!D16="Agree",1,IF('MVQOLI DATA ENTRY FORM'!D16="Neutral",0,IF('MVQOLI DATA ENTRY FORM'!D16="Disagree",-1,IF('MVQOLI DATA ENTRY FORM'!D16="Disagree Strongly",-2,"INVALID ENTRY"))))))</f>
      </c>
      <c r="E27" s="72">
        <f>IF(COUNTBLANK('MVQOLI DATA ENTRY FORM'!E16)&gt;0,"",IF('MVQOLI DATA ENTRY FORM'!E16="Agree Strongly",2,IF('MVQOLI DATA ENTRY FORM'!E16="Agree",1,IF('MVQOLI DATA ENTRY FORM'!E16="Neutral",0,IF('MVQOLI DATA ENTRY FORM'!E16="Disagree",-1,IF('MVQOLI DATA ENTRY FORM'!E16="Disagree Strongly",-2,"INVALID ENTRY"))))))</f>
      </c>
      <c r="F27" s="73">
        <f>IF(COUNTBLANK('MVQOLI DATA ENTRY FORM'!F16)&gt;0,"",IF('MVQOLI DATA ENTRY FORM'!F16="Agree Strongly",2,IF('MVQOLI DATA ENTRY FORM'!F16="Agree",1,IF('MVQOLI DATA ENTRY FORM'!F16="Neutral",0,IF('MVQOLI DATA ENTRY FORM'!F16="Disagree",-1,IF('MVQOLI DATA ENTRY FORM'!F16="Disagree Strongly",-2,"INVALID ENTRY"))))))</f>
      </c>
    </row>
    <row r="28" spans="1:6" ht="15">
      <c r="A28" s="81" t="s">
        <v>14</v>
      </c>
      <c r="B28" s="71">
        <f>IF(COUNTBLANK('MVQOLI DATA ENTRY FORM'!B17)&gt;0,"",IF('MVQOLI DATA ENTRY FORM'!B17="Agree Strongly",4,IF('MVQOLI DATA ENTRY FORM'!B17="Agree",3,IF('MVQOLI DATA ENTRY FORM'!B17="Neutral",0,IF('MVQOLI DATA ENTRY FORM'!B17="Disagree",-3,IF('MVQOLI DATA ENTRY FORM'!B17="Disagree Strongly",-4,"INVALID ENTRY"))))))</f>
      </c>
      <c r="C28" s="72">
        <f>IF(COUNTBLANK('MVQOLI DATA ENTRY FORM'!C17)&gt;0,"",IF('MVQOLI DATA ENTRY FORM'!C17="Agree Strongly",4,IF('MVQOLI DATA ENTRY FORM'!C17="Agree",3,IF('MVQOLI DATA ENTRY FORM'!C17="Neutral",0,IF('MVQOLI DATA ENTRY FORM'!C17="Disagree",-3,IF('MVQOLI DATA ENTRY FORM'!C17="Disagree Strongly",-4,"INVALID ENTRY"))))))</f>
      </c>
      <c r="D28" s="72">
        <f>IF(COUNTBLANK('MVQOLI DATA ENTRY FORM'!D17)&gt;0,"",IF('MVQOLI DATA ENTRY FORM'!D17="Agree Strongly",4,IF('MVQOLI DATA ENTRY FORM'!D17="Agree",3,IF('MVQOLI DATA ENTRY FORM'!D17="Neutral",0,IF('MVQOLI DATA ENTRY FORM'!D17="Disagree",-3,IF('MVQOLI DATA ENTRY FORM'!D17="Disagree Strongly",-4,"INVALID ENTRY"))))))</f>
      </c>
      <c r="E28" s="72">
        <f>IF(COUNTBLANK('MVQOLI DATA ENTRY FORM'!E17)&gt;0,"",IF('MVQOLI DATA ENTRY FORM'!E17="Agree Strongly",4,IF('MVQOLI DATA ENTRY FORM'!E17="Agree",3,IF('MVQOLI DATA ENTRY FORM'!E17="Neutral",0,IF('MVQOLI DATA ENTRY FORM'!E17="Disagree",-3,IF('MVQOLI DATA ENTRY FORM'!E17="Disagree Strongly",-4,"INVALID ENTRY"))))))</f>
      </c>
      <c r="F28" s="73">
        <f>IF(COUNTBLANK('MVQOLI DATA ENTRY FORM'!F17)&gt;0,"",IF('MVQOLI DATA ENTRY FORM'!F17="Agree Strongly",4,IF('MVQOLI DATA ENTRY FORM'!F17="Agree",3,IF('MVQOLI DATA ENTRY FORM'!F17="Neutral",0,IF('MVQOLI DATA ENTRY FORM'!F17="Disagree",-3,IF('MVQOLI DATA ENTRY FORM'!F17="Disagree Strongly",-4,"INVALID ENTRY"))))))</f>
      </c>
    </row>
    <row r="29" spans="1:6" ht="15">
      <c r="A29" s="81" t="s">
        <v>15</v>
      </c>
      <c r="B29" s="71">
        <f>IF(COUNTBLANK('MVQOLI DATA ENTRY FORM'!B18)&gt;0,"",IF('MVQOLI DATA ENTRY FORM'!B18="Agree Strongly",4,IF('MVQOLI DATA ENTRY FORM'!B18="Agree",3,IF('MVQOLI DATA ENTRY FORM'!B18="Neutral",0,IF('MVQOLI DATA ENTRY FORM'!B18="Disagree",-3,IF('MVQOLI DATA ENTRY FORM'!B18="Disagree Strongly",-4,"INVALID ENTRY"))))))</f>
      </c>
      <c r="C29" s="72">
        <f>IF(COUNTBLANK('MVQOLI DATA ENTRY FORM'!C18)&gt;0,"",IF('MVQOLI DATA ENTRY FORM'!C18="Agree Strongly",4,IF('MVQOLI DATA ENTRY FORM'!C18="Agree",3,IF('MVQOLI DATA ENTRY FORM'!C18="Neutral",0,IF('MVQOLI DATA ENTRY FORM'!C18="Disagree",-3,IF('MVQOLI DATA ENTRY FORM'!C18="Disagree Strongly",-4,"INVALID ENTRY"))))))</f>
      </c>
      <c r="D29" s="72">
        <f>IF(COUNTBLANK('MVQOLI DATA ENTRY FORM'!D18)&gt;0,"",IF('MVQOLI DATA ENTRY FORM'!D18="Agree Strongly",4,IF('MVQOLI DATA ENTRY FORM'!D18="Agree",3,IF('MVQOLI DATA ENTRY FORM'!D18="Neutral",0,IF('MVQOLI DATA ENTRY FORM'!D18="Disagree",-3,IF('MVQOLI DATA ENTRY FORM'!D18="Disagree Strongly",-4,"INVALID ENTRY"))))))</f>
      </c>
      <c r="E29" s="72">
        <f>IF(COUNTBLANK('MVQOLI DATA ENTRY FORM'!E18)&gt;0,"",IF('MVQOLI DATA ENTRY FORM'!E18="Agree Strongly",4,IF('MVQOLI DATA ENTRY FORM'!E18="Agree",3,IF('MVQOLI DATA ENTRY FORM'!E18="Neutral",0,IF('MVQOLI DATA ENTRY FORM'!E18="Disagree",-3,IF('MVQOLI DATA ENTRY FORM'!E18="Disagree Strongly",-4,"INVALID ENTRY"))))))</f>
      </c>
      <c r="F29" s="73">
        <f>IF(COUNTBLANK('MVQOLI DATA ENTRY FORM'!F18)&gt;0,"",IF('MVQOLI DATA ENTRY FORM'!F18="Agree Strongly",4,IF('MVQOLI DATA ENTRY FORM'!F18="Agree",3,IF('MVQOLI DATA ENTRY FORM'!F18="Neutral",0,IF('MVQOLI DATA ENTRY FORM'!F18="Disagree",-3,IF('MVQOLI DATA ENTRY FORM'!F18="Disagree Strongly",-4,"INVALID ENTRY"))))))</f>
      </c>
    </row>
    <row r="30" spans="1:6" ht="15">
      <c r="A30" s="81" t="s">
        <v>16</v>
      </c>
      <c r="B30" s="71">
        <f>IF(COUNTBLANK('MVQOLI DATA ENTRY FORM'!B19)&gt;0,"",IF('MVQOLI DATA ENTRY FORM'!B19="Agree Strongly",5,IF('MVQOLI DATA ENTRY FORM'!B19="Agree",4,IF('MVQOLI DATA ENTRY FORM'!B19="Neutral",3,IF('MVQOLI DATA ENTRY FORM'!B19="Disagree",2,IF('MVQOLI DATA ENTRY FORM'!B19="Disagree Strongly",1,"INVALID ENTRY"))))))</f>
      </c>
      <c r="C30" s="72">
        <f>IF(COUNTBLANK('MVQOLI DATA ENTRY FORM'!C19)&gt;0,"",IF('MVQOLI DATA ENTRY FORM'!C19="Agree Strongly",5,IF('MVQOLI DATA ENTRY FORM'!C19="Agree",4,IF('MVQOLI DATA ENTRY FORM'!C19="Neutral",3,IF('MVQOLI DATA ENTRY FORM'!C19="Disagree",2,IF('MVQOLI DATA ENTRY FORM'!C19="Disagree Strongly",1,"INVALID ENTRY"))))))</f>
      </c>
      <c r="D30" s="72">
        <f>IF(COUNTBLANK('MVQOLI DATA ENTRY FORM'!D19)&gt;0,"",IF('MVQOLI DATA ENTRY FORM'!D19="Agree Strongly",5,IF('MVQOLI DATA ENTRY FORM'!D19="Agree",4,IF('MVQOLI DATA ENTRY FORM'!D19="Neutral",3,IF('MVQOLI DATA ENTRY FORM'!D19="Disagree",2,IF('MVQOLI DATA ENTRY FORM'!D19="Disagree Strongly",1,"INVALID ENTRY"))))))</f>
      </c>
      <c r="E30" s="72">
        <f>IF(COUNTBLANK('MVQOLI DATA ENTRY FORM'!E19)&gt;0,"",IF('MVQOLI DATA ENTRY FORM'!E19="Agree Strongly",5,IF('MVQOLI DATA ENTRY FORM'!E19="Agree",4,IF('MVQOLI DATA ENTRY FORM'!E19="Neutral",3,IF('MVQOLI DATA ENTRY FORM'!E19="Disagree",2,IF('MVQOLI DATA ENTRY FORM'!E19="Disagree Strongly",1,"INVALID ENTRY"))))))</f>
      </c>
      <c r="F30" s="73">
        <f>IF(COUNTBLANK('MVQOLI DATA ENTRY FORM'!F19)&gt;0,"",IF('MVQOLI DATA ENTRY FORM'!F19="Agree Strongly",5,IF('MVQOLI DATA ENTRY FORM'!F19="Agree",4,IF('MVQOLI DATA ENTRY FORM'!F19="Neutral",3,IF('MVQOLI DATA ENTRY FORM'!F19="Disagree",2,IF('MVQOLI DATA ENTRY FORM'!F19="Disagree Strongly",1,"INVALID ENTRY"))))))</f>
      </c>
    </row>
    <row r="31" spans="1:6" ht="15">
      <c r="A31" s="81" t="s">
        <v>41</v>
      </c>
      <c r="B31" s="71">
        <f>IF(COUNTBLANK('MVQOLI DATA ENTRY FORM'!B20)&gt;0,"",IF('MVQOLI DATA ENTRY FORM'!B20="Agree Strongly",-2,IF('MVQOLI DATA ENTRY FORM'!B20="Agree",-1,IF('MVQOLI DATA ENTRY FORM'!B20="Neutral",0,IF('MVQOLI DATA ENTRY FORM'!B20="Disagree",1,IF('MVQOLI DATA ENTRY FORM'!B20="Disagree Strongly",2,"INVALID ENTRY"))))))</f>
      </c>
      <c r="C31" s="72">
        <f>IF(COUNTBLANK('MVQOLI DATA ENTRY FORM'!C20)&gt;0,"",IF('MVQOLI DATA ENTRY FORM'!C20="Agree Strongly",-2,IF('MVQOLI DATA ENTRY FORM'!C20="Agree",-1,IF('MVQOLI DATA ENTRY FORM'!C20="Neutral",0,IF('MVQOLI DATA ENTRY FORM'!C20="Disagree",1,IF('MVQOLI DATA ENTRY FORM'!C20="Disagree Strongly",2,"INVALID ENTRY"))))))</f>
      </c>
      <c r="D31" s="72">
        <f>IF(COUNTBLANK('MVQOLI DATA ENTRY FORM'!D20)&gt;0,"",IF('MVQOLI DATA ENTRY FORM'!D20="Agree Strongly",-2,IF('MVQOLI DATA ENTRY FORM'!D20="Agree",-1,IF('MVQOLI DATA ENTRY FORM'!D20="Neutral",0,IF('MVQOLI DATA ENTRY FORM'!D20="Disagree",1,IF('MVQOLI DATA ENTRY FORM'!D20="Disagree Strongly",2,"INVALID ENTRY"))))))</f>
      </c>
      <c r="E31" s="72">
        <f>IF(COUNTBLANK('MVQOLI DATA ENTRY FORM'!E20)&gt;0,"",IF('MVQOLI DATA ENTRY FORM'!E20="Agree Strongly",-2,IF('MVQOLI DATA ENTRY FORM'!E20="Agree",-1,IF('MVQOLI DATA ENTRY FORM'!E20="Neutral",0,IF('MVQOLI DATA ENTRY FORM'!E20="Disagree",1,IF('MVQOLI DATA ENTRY FORM'!E20="Disagree Strongly",2,"INVALID ENTRY"))))))</f>
      </c>
      <c r="F31" s="73">
        <f>IF(COUNTBLANK('MVQOLI DATA ENTRY FORM'!F20)&gt;0,"",IF('MVQOLI DATA ENTRY FORM'!F20="Agree Strongly",-2,IF('MVQOLI DATA ENTRY FORM'!F20="Agree",-1,IF('MVQOLI DATA ENTRY FORM'!F20="Neutral",0,IF('MVQOLI DATA ENTRY FORM'!F20="Disagree",1,IF('MVQOLI DATA ENTRY FORM'!F20="Disagree Strongly",2,"INVALID ENTRY"))))))</f>
      </c>
    </row>
    <row r="32" spans="1:6" ht="15">
      <c r="A32" s="81" t="s">
        <v>42</v>
      </c>
      <c r="B32" s="71">
        <f>IF(COUNTBLANK('MVQOLI DATA ENTRY FORM'!B21)&gt;0,"",IF('MVQOLI DATA ENTRY FORM'!B21="Agree Strongly",2,IF('MVQOLI DATA ENTRY FORM'!B21="Agree",1,IF('MVQOLI DATA ENTRY FORM'!B21="Neutral",0,IF('MVQOLI DATA ENTRY FORM'!B21="Disagree",-1,IF('MVQOLI DATA ENTRY FORM'!B21="Disagree Strongly",-2,"INVALID ENTRY"))))))</f>
      </c>
      <c r="C32" s="72">
        <f>IF(COUNTBLANK('MVQOLI DATA ENTRY FORM'!C21)&gt;0,"",IF('MVQOLI DATA ENTRY FORM'!C21="Agree Strongly",2,IF('MVQOLI DATA ENTRY FORM'!C21="Agree",1,IF('MVQOLI DATA ENTRY FORM'!C21="Neutral",0,IF('MVQOLI DATA ENTRY FORM'!C21="Disagree",-1,IF('MVQOLI DATA ENTRY FORM'!C21="Disagree Strongly",-2,"INVALID ENTRY"))))))</f>
      </c>
      <c r="D32" s="72">
        <f>IF(COUNTBLANK('MVQOLI DATA ENTRY FORM'!D21)&gt;0,"",IF('MVQOLI DATA ENTRY FORM'!D21="Agree Strongly",2,IF('MVQOLI DATA ENTRY FORM'!D21="Agree",1,IF('MVQOLI DATA ENTRY FORM'!D21="Neutral",0,IF('MVQOLI DATA ENTRY FORM'!D21="Disagree",-1,IF('MVQOLI DATA ENTRY FORM'!D21="Disagree Strongly",-2,"INVALID ENTRY"))))))</f>
      </c>
      <c r="E32" s="72">
        <f>IF(COUNTBLANK('MVQOLI DATA ENTRY FORM'!E21)&gt;0,"",IF('MVQOLI DATA ENTRY FORM'!E21="Agree Strongly",2,IF('MVQOLI DATA ENTRY FORM'!E21="Agree",1,IF('MVQOLI DATA ENTRY FORM'!E21="Neutral",0,IF('MVQOLI DATA ENTRY FORM'!E21="Disagree",-1,IF('MVQOLI DATA ENTRY FORM'!E21="Disagree Strongly",-2,"INVALID ENTRY"))))))</f>
      </c>
      <c r="F32" s="73">
        <f>IF(COUNTBLANK('MVQOLI DATA ENTRY FORM'!F21)&gt;0,"",IF('MVQOLI DATA ENTRY FORM'!F21="Agree Strongly",2,IF('MVQOLI DATA ENTRY FORM'!F21="Agree",1,IF('MVQOLI DATA ENTRY FORM'!F21="Neutral",0,IF('MVQOLI DATA ENTRY FORM'!F21="Disagree",-1,IF('MVQOLI DATA ENTRY FORM'!F21="Disagree Strongly",-2,"INVALID ENTRY"))))))</f>
      </c>
    </row>
    <row r="33" spans="1:6" ht="15">
      <c r="A33" s="81" t="s">
        <v>43</v>
      </c>
      <c r="B33" s="71">
        <f>IF(COUNTBLANK('MVQOLI DATA ENTRY FORM'!B22)&gt;0,"",IF('MVQOLI DATA ENTRY FORM'!B22="Agree Strongly",4,IF('MVQOLI DATA ENTRY FORM'!B22="Agree",3,IF('MVQOLI DATA ENTRY FORM'!B22="Neutral",0,IF('MVQOLI DATA ENTRY FORM'!B22="Disagree",-3,IF('MVQOLI DATA ENTRY FORM'!B22="Disagree Strongly",-4,"INVALID ENTRY"))))))</f>
      </c>
      <c r="C33" s="72">
        <f>IF(COUNTBLANK('MVQOLI DATA ENTRY FORM'!C22)&gt;0,"",IF('MVQOLI DATA ENTRY FORM'!C22="Agree Strongly",4,IF('MVQOLI DATA ENTRY FORM'!C22="Agree",3,IF('MVQOLI DATA ENTRY FORM'!C22="Neutral",0,IF('MVQOLI DATA ENTRY FORM'!C22="Disagree",-3,IF('MVQOLI DATA ENTRY FORM'!C22="Disagree Strongly",-4,"INVALID ENTRY"))))))</f>
      </c>
      <c r="D33" s="72">
        <f>IF(COUNTBLANK('MVQOLI DATA ENTRY FORM'!D22)&gt;0,"",IF('MVQOLI DATA ENTRY FORM'!D22="Agree Strongly",4,IF('MVQOLI DATA ENTRY FORM'!D22="Agree",3,IF('MVQOLI DATA ENTRY FORM'!D22="Neutral",0,IF('MVQOLI DATA ENTRY FORM'!D22="Disagree",-3,IF('MVQOLI DATA ENTRY FORM'!D22="Disagree Strongly",-4,"INVALID ENTRY"))))))</f>
      </c>
      <c r="E33" s="72">
        <f>IF(COUNTBLANK('MVQOLI DATA ENTRY FORM'!E22)&gt;0,"",IF('MVQOLI DATA ENTRY FORM'!E22="Agree Strongly",4,IF('MVQOLI DATA ENTRY FORM'!E22="Agree",3,IF('MVQOLI DATA ENTRY FORM'!E22="Neutral",0,IF('MVQOLI DATA ENTRY FORM'!E22="Disagree",-3,IF('MVQOLI DATA ENTRY FORM'!E22="Disagree Strongly",-4,"INVALID ENTRY"))))))</f>
      </c>
      <c r="F33" s="73">
        <f>IF(COUNTBLANK('MVQOLI DATA ENTRY FORM'!F22)&gt;0,"",IF('MVQOLI DATA ENTRY FORM'!F22="Agree Strongly",4,IF('MVQOLI DATA ENTRY FORM'!F22="Agree",3,IF('MVQOLI DATA ENTRY FORM'!F22="Neutral",0,IF('MVQOLI DATA ENTRY FORM'!F22="Disagree",-3,IF('MVQOLI DATA ENTRY FORM'!F22="Disagree Strongly",-4,"INVALID ENTRY"))))))</f>
      </c>
    </row>
    <row r="34" spans="1:6" ht="15">
      <c r="A34" s="81" t="s">
        <v>44</v>
      </c>
      <c r="B34" s="71">
        <f>IF(COUNTBLANK('MVQOLI DATA ENTRY FORM'!B23)&gt;0,"",IF('MVQOLI DATA ENTRY FORM'!B23="Agree Strongly",-4,IF('MVQOLI DATA ENTRY FORM'!B23="Agree",-3,IF('MVQOLI DATA ENTRY FORM'!B23="Neutral",0,IF('MVQOLI DATA ENTRY FORM'!B23="Disagree",3,IF('MVQOLI DATA ENTRY FORM'!B23="Disagree Strongly",4,"INVALID ENTRY"))))))</f>
      </c>
      <c r="C34" s="72">
        <f>IF(COUNTBLANK('MVQOLI DATA ENTRY FORM'!C23)&gt;0,"",IF('MVQOLI DATA ENTRY FORM'!C23="Agree Strongly",-4,IF('MVQOLI DATA ENTRY FORM'!C23="Agree",-3,IF('MVQOLI DATA ENTRY FORM'!C23="Neutral",0,IF('MVQOLI DATA ENTRY FORM'!C23="Disagree",3,IF('MVQOLI DATA ENTRY FORM'!C23="Disagree Strongly",4,"INVALID ENTRY"))))))</f>
      </c>
      <c r="D34" s="72">
        <f>IF(COUNTBLANK('MVQOLI DATA ENTRY FORM'!D23)&gt;0,"",IF('MVQOLI DATA ENTRY FORM'!D23="Agree Strongly",-4,IF('MVQOLI DATA ENTRY FORM'!D23="Agree",-3,IF('MVQOLI DATA ENTRY FORM'!D23="Neutral",0,IF('MVQOLI DATA ENTRY FORM'!D23="Disagree",3,IF('MVQOLI DATA ENTRY FORM'!D23="Disagree Strongly",4,"INVALID ENTRY"))))))</f>
      </c>
      <c r="E34" s="72">
        <f>IF(COUNTBLANK('MVQOLI DATA ENTRY FORM'!E23)&gt;0,"",IF('MVQOLI DATA ENTRY FORM'!E23="Agree Strongly",-4,IF('MVQOLI DATA ENTRY FORM'!E23="Agree",-3,IF('MVQOLI DATA ENTRY FORM'!E23="Neutral",0,IF('MVQOLI DATA ENTRY FORM'!E23="Disagree",3,IF('MVQOLI DATA ENTRY FORM'!E23="Disagree Strongly",4,"INVALID ENTRY"))))))</f>
      </c>
      <c r="F34" s="73">
        <f>IF(COUNTBLANK('MVQOLI DATA ENTRY FORM'!F23)&gt;0,"",IF('MVQOLI DATA ENTRY FORM'!F23="Agree Strongly",-4,IF('MVQOLI DATA ENTRY FORM'!F23="Agree",-3,IF('MVQOLI DATA ENTRY FORM'!F23="Neutral",0,IF('MVQOLI DATA ENTRY FORM'!F23="Disagree",3,IF('MVQOLI DATA ENTRY FORM'!F23="Disagree Strongly",4,"INVALID ENTRY"))))))</f>
      </c>
    </row>
    <row r="35" spans="1:6" ht="15">
      <c r="A35" s="81" t="s">
        <v>45</v>
      </c>
      <c r="B35" s="71">
        <f>IF(COUNTBLANK('MVQOLI DATA ENTRY FORM'!B24)&gt;0,"",IF('MVQOLI DATA ENTRY FORM'!B24="Agree Strongly",5,IF('MVQOLI DATA ENTRY FORM'!B24="Agree",4,IF('MVQOLI DATA ENTRY FORM'!B24="Neutral",3,IF('MVQOLI DATA ENTRY FORM'!B24="Disagree",2,IF('MVQOLI DATA ENTRY FORM'!B24="Disagree Strongly",1,"INVALID ENTRY"))))))</f>
      </c>
      <c r="C35" s="72">
        <f>IF(COUNTBLANK('MVQOLI DATA ENTRY FORM'!C24)&gt;0,"",IF('MVQOLI DATA ENTRY FORM'!C24="Agree Strongly",5,IF('MVQOLI DATA ENTRY FORM'!C24="Agree",4,IF('MVQOLI DATA ENTRY FORM'!C24="Neutral",3,IF('MVQOLI DATA ENTRY FORM'!C24="Disagree",2,IF('MVQOLI DATA ENTRY FORM'!C24="Disagree Strongly",1,"INVALID ENTRY"))))))</f>
      </c>
      <c r="D35" s="72">
        <f>IF(COUNTBLANK('MVQOLI DATA ENTRY FORM'!D24)&gt;0,"",IF('MVQOLI DATA ENTRY FORM'!D24="Agree Strongly",5,IF('MVQOLI DATA ENTRY FORM'!D24="Agree",4,IF('MVQOLI DATA ENTRY FORM'!D24="Neutral",3,IF('MVQOLI DATA ENTRY FORM'!D24="Disagree",2,IF('MVQOLI DATA ENTRY FORM'!D24="Disagree Strongly",1,"INVALID ENTRY"))))))</f>
      </c>
      <c r="E35" s="72">
        <f>IF(COUNTBLANK('MVQOLI DATA ENTRY FORM'!E24)&gt;0,"",IF('MVQOLI DATA ENTRY FORM'!E24="Agree Strongly",5,IF('MVQOLI DATA ENTRY FORM'!E24="Agree",4,IF('MVQOLI DATA ENTRY FORM'!E24="Neutral",3,IF('MVQOLI DATA ENTRY FORM'!E24="Disagree",2,IF('MVQOLI DATA ENTRY FORM'!E24="Disagree Strongly",1,"INVALID ENTRY"))))))</f>
      </c>
      <c r="F35" s="73">
        <f>IF(COUNTBLANK('MVQOLI DATA ENTRY FORM'!F24)&gt;0,"",IF('MVQOLI DATA ENTRY FORM'!F24="Agree Strongly",5,IF('MVQOLI DATA ENTRY FORM'!F24="Agree",4,IF('MVQOLI DATA ENTRY FORM'!F24="Neutral",3,IF('MVQOLI DATA ENTRY FORM'!F24="Disagree",2,IF('MVQOLI DATA ENTRY FORM'!F24="Disagree Strongly",1,"INVALID ENTRY"))))))</f>
      </c>
    </row>
    <row r="36" spans="1:6" ht="15">
      <c r="A36" s="81" t="s">
        <v>46</v>
      </c>
      <c r="B36" s="71">
        <f>IF(COUNTBLANK('MVQOLI DATA ENTRY FORM'!B25)&gt;0,"",IF('MVQOLI DATA ENTRY FORM'!B25="Agree Strongly",-2,IF('MVQOLI DATA ENTRY FORM'!B25="Agree",-1,IF('MVQOLI DATA ENTRY FORM'!B25="Neutral",0,IF('MVQOLI DATA ENTRY FORM'!B25="Disagree",1,IF('MVQOLI DATA ENTRY FORM'!B25="Disagree Strongly",2,"INVALID ENTRY"))))))</f>
      </c>
      <c r="C36" s="72">
        <f>IF(COUNTBLANK('MVQOLI DATA ENTRY FORM'!C25)&gt;0,"",IF('MVQOLI DATA ENTRY FORM'!C25="Agree Strongly",-2,IF('MVQOLI DATA ENTRY FORM'!C25="Agree",-1,IF('MVQOLI DATA ENTRY FORM'!C25="Neutral",0,IF('MVQOLI DATA ENTRY FORM'!C25="Disagree",1,IF('MVQOLI DATA ENTRY FORM'!C25="Disagree Strongly",2,"INVALID ENTRY"))))))</f>
      </c>
      <c r="D36" s="72">
        <f>IF(COUNTBLANK('MVQOLI DATA ENTRY FORM'!D25)&gt;0,"",IF('MVQOLI DATA ENTRY FORM'!D25="Agree Strongly",-2,IF('MVQOLI DATA ENTRY FORM'!D25="Agree",-1,IF('MVQOLI DATA ENTRY FORM'!D25="Neutral",0,IF('MVQOLI DATA ENTRY FORM'!D25="Disagree",1,IF('MVQOLI DATA ENTRY FORM'!D25="Disagree Strongly",2,"INVALID ENTRY"))))))</f>
      </c>
      <c r="E36" s="72">
        <f>IF(COUNTBLANK('MVQOLI DATA ENTRY FORM'!E25)&gt;0,"",IF('MVQOLI DATA ENTRY FORM'!E25="Agree Strongly",-2,IF('MVQOLI DATA ENTRY FORM'!E25="Agree",-1,IF('MVQOLI DATA ENTRY FORM'!E25="Neutral",0,IF('MVQOLI DATA ENTRY FORM'!E25="Disagree",1,IF('MVQOLI DATA ENTRY FORM'!E25="Disagree Strongly",2,"INVALID ENTRY"))))))</f>
      </c>
      <c r="F36" s="73">
        <f>IF(COUNTBLANK('MVQOLI DATA ENTRY FORM'!F25)&gt;0,"",IF('MVQOLI DATA ENTRY FORM'!F25="Agree Strongly",-2,IF('MVQOLI DATA ENTRY FORM'!F25="Agree",-1,IF('MVQOLI DATA ENTRY FORM'!F25="Neutral",0,IF('MVQOLI DATA ENTRY FORM'!F25="Disagree",1,IF('MVQOLI DATA ENTRY FORM'!F25="Disagree Strongly",2,"INVALID ENTRY"))))))</f>
      </c>
    </row>
    <row r="37" spans="1:6" ht="15">
      <c r="A37" s="81" t="s">
        <v>47</v>
      </c>
      <c r="B37" s="71">
        <f>IF(COUNTBLANK('MVQOLI DATA ENTRY FORM'!B26)&gt;0,"",IF('MVQOLI DATA ENTRY FORM'!B26="Agree Strongly",2,IF('MVQOLI DATA ENTRY FORM'!B26="Agree",1,IF('MVQOLI DATA ENTRY FORM'!B26="Neutral",0,IF('MVQOLI DATA ENTRY FORM'!B26="Disagree",-1,IF('MVQOLI DATA ENTRY FORM'!B26="Disagree Strongly",-2,"INVALID ENTRY"))))))</f>
      </c>
      <c r="C37" s="72">
        <f>IF(COUNTBLANK('MVQOLI DATA ENTRY FORM'!C26)&gt;0,"",IF('MVQOLI DATA ENTRY FORM'!C26="Agree Strongly",2,IF('MVQOLI DATA ENTRY FORM'!C26="Agree",1,IF('MVQOLI DATA ENTRY FORM'!C26="Neutral",0,IF('MVQOLI DATA ENTRY FORM'!C26="Disagree",-1,IF('MVQOLI DATA ENTRY FORM'!C26="Disagree Strongly",-2,"INVALID ENTRY"))))))</f>
      </c>
      <c r="D37" s="72">
        <f>IF(COUNTBLANK('MVQOLI DATA ENTRY FORM'!D26)&gt;0,"",IF('MVQOLI DATA ENTRY FORM'!D26="Agree Strongly",2,IF('MVQOLI DATA ENTRY FORM'!D26="Agree",1,IF('MVQOLI DATA ENTRY FORM'!D26="Neutral",0,IF('MVQOLI DATA ENTRY FORM'!D26="Disagree",-1,IF('MVQOLI DATA ENTRY FORM'!D26="Disagree Strongly",-2,"INVALID ENTRY"))))))</f>
      </c>
      <c r="E37" s="72">
        <f>IF(COUNTBLANK('MVQOLI DATA ENTRY FORM'!E26)&gt;0,"",IF('MVQOLI DATA ENTRY FORM'!E26="Agree Strongly",2,IF('MVQOLI DATA ENTRY FORM'!E26="Agree",1,IF('MVQOLI DATA ENTRY FORM'!E26="Neutral",0,IF('MVQOLI DATA ENTRY FORM'!E26="Disagree",-1,IF('MVQOLI DATA ENTRY FORM'!E26="Disagree Strongly",-2,"INVALID ENTRY"))))))</f>
      </c>
      <c r="F37" s="73">
        <f>IF(COUNTBLANK('MVQOLI DATA ENTRY FORM'!F26)&gt;0,"",IF('MVQOLI DATA ENTRY FORM'!F26="Agree Strongly",2,IF('MVQOLI DATA ENTRY FORM'!F26="Agree",1,IF('MVQOLI DATA ENTRY FORM'!F26="Neutral",0,IF('MVQOLI DATA ENTRY FORM'!F26="Disagree",-1,IF('MVQOLI DATA ENTRY FORM'!F26="Disagree Strongly",-2,"INVALID ENTRY"))))))</f>
      </c>
    </row>
    <row r="38" spans="1:6" ht="15">
      <c r="A38" s="81" t="s">
        <v>48</v>
      </c>
      <c r="B38" s="71">
        <f>IF(COUNTBLANK('MVQOLI DATA ENTRY FORM'!B27)&gt;0,"",IF('MVQOLI DATA ENTRY FORM'!B27="Agree Strongly",4,IF('MVQOLI DATA ENTRY FORM'!B27="Agree",3,IF('MVQOLI DATA ENTRY FORM'!B27="Neutral",0,IF('MVQOLI DATA ENTRY FORM'!B27="Disagree",-3,IF('MVQOLI DATA ENTRY FORM'!B27="Disagree Strongly",-4,"INVALID ENTRY"))))))</f>
      </c>
      <c r="C38" s="72">
        <f>IF(COUNTBLANK('MVQOLI DATA ENTRY FORM'!C27)&gt;0,"",IF('MVQOLI DATA ENTRY FORM'!C27="Agree Strongly",4,IF('MVQOLI DATA ENTRY FORM'!C27="Agree",3,IF('MVQOLI DATA ENTRY FORM'!C27="Neutral",0,IF('MVQOLI DATA ENTRY FORM'!C27="Disagree",-3,IF('MVQOLI DATA ENTRY FORM'!C27="Disagree Strongly",-4,"INVALID ENTRY"))))))</f>
      </c>
      <c r="D38" s="72">
        <f>IF(COUNTBLANK('MVQOLI DATA ENTRY FORM'!D27)&gt;0,"",IF('MVQOLI DATA ENTRY FORM'!D27="Agree Strongly",4,IF('MVQOLI DATA ENTRY FORM'!D27="Agree",3,IF('MVQOLI DATA ENTRY FORM'!D27="Neutral",0,IF('MVQOLI DATA ENTRY FORM'!D27="Disagree",-3,IF('MVQOLI DATA ENTRY FORM'!D27="Disagree Strongly",-4,"INVALID ENTRY"))))))</f>
      </c>
      <c r="E38" s="72">
        <f>IF(COUNTBLANK('MVQOLI DATA ENTRY FORM'!E27)&gt;0,"",IF('MVQOLI DATA ENTRY FORM'!E27="Agree Strongly",4,IF('MVQOLI DATA ENTRY FORM'!E27="Agree",3,IF('MVQOLI DATA ENTRY FORM'!E27="Neutral",0,IF('MVQOLI DATA ENTRY FORM'!E27="Disagree",-3,IF('MVQOLI DATA ENTRY FORM'!E27="Disagree Strongly",-4,"INVALID ENTRY"))))))</f>
      </c>
      <c r="F38" s="73">
        <f>IF(COUNTBLANK('MVQOLI DATA ENTRY FORM'!F27)&gt;0,"",IF('MVQOLI DATA ENTRY FORM'!F27="Agree Strongly",4,IF('MVQOLI DATA ENTRY FORM'!F27="Agree",3,IF('MVQOLI DATA ENTRY FORM'!F27="Neutral",0,IF('MVQOLI DATA ENTRY FORM'!F27="Disagree",-3,IF('MVQOLI DATA ENTRY FORM'!F27="Disagree Strongly",-4,"INVALID ENTRY"))))))</f>
      </c>
    </row>
    <row r="39" spans="1:6" ht="15">
      <c r="A39" s="81" t="s">
        <v>49</v>
      </c>
      <c r="B39" s="71">
        <f>IF(COUNTBLANK('MVQOLI DATA ENTRY FORM'!B28)&gt;0,"",IF('MVQOLI DATA ENTRY FORM'!B28="Agree Strongly",-4,IF('MVQOLI DATA ENTRY FORM'!B28="Agree",-3,IF('MVQOLI DATA ENTRY FORM'!B28="Neutral",0,IF('MVQOLI DATA ENTRY FORM'!B28="Disagree",3,IF('MVQOLI DATA ENTRY FORM'!B28="Disagree Strongly",4,"INVALID ENTRY"))))))</f>
      </c>
      <c r="C39" s="72">
        <f>IF(COUNTBLANK('MVQOLI DATA ENTRY FORM'!C28)&gt;0,"",IF('MVQOLI DATA ENTRY FORM'!C28="Agree Strongly",-4,IF('MVQOLI DATA ENTRY FORM'!C28="Agree",-3,IF('MVQOLI DATA ENTRY FORM'!C28="Neutral",0,IF('MVQOLI DATA ENTRY FORM'!C28="Disagree",3,IF('MVQOLI DATA ENTRY FORM'!C28="Disagree Strongly",4,"INVALID ENTRY"))))))</f>
      </c>
      <c r="D39" s="72">
        <f>IF(COUNTBLANK('MVQOLI DATA ENTRY FORM'!D28)&gt;0,"",IF('MVQOLI DATA ENTRY FORM'!D28="Agree Strongly",-4,IF('MVQOLI DATA ENTRY FORM'!D28="Agree",-3,IF('MVQOLI DATA ENTRY FORM'!D28="Neutral",0,IF('MVQOLI DATA ENTRY FORM'!D28="Disagree",3,IF('MVQOLI DATA ENTRY FORM'!D28="Disagree Strongly",4,"INVALID ENTRY"))))))</f>
      </c>
      <c r="E39" s="72">
        <f>IF(COUNTBLANK('MVQOLI DATA ENTRY FORM'!E28)&gt;0,"",IF('MVQOLI DATA ENTRY FORM'!E28="Agree Strongly",-4,IF('MVQOLI DATA ENTRY FORM'!E28="Agree",-3,IF('MVQOLI DATA ENTRY FORM'!E28="Neutral",0,IF('MVQOLI DATA ENTRY FORM'!E28="Disagree",3,IF('MVQOLI DATA ENTRY FORM'!E28="Disagree Strongly",4,"INVALID ENTRY"))))))</f>
      </c>
      <c r="F39" s="73">
        <f>IF(COUNTBLANK('MVQOLI DATA ENTRY FORM'!F28)&gt;0,"",IF('MVQOLI DATA ENTRY FORM'!F28="Agree Strongly",-4,IF('MVQOLI DATA ENTRY FORM'!F28="Agree",-3,IF('MVQOLI DATA ENTRY FORM'!F28="Neutral",0,IF('MVQOLI DATA ENTRY FORM'!F28="Disagree",3,IF('MVQOLI DATA ENTRY FORM'!F28="Disagree Strongly",4,"INVALID ENTRY"))))))</f>
      </c>
    </row>
    <row r="40" spans="1:6" ht="15">
      <c r="A40" s="82" t="s">
        <v>50</v>
      </c>
      <c r="B40" s="74">
        <f>IF(COUNTBLANK('MVQOLI DATA ENTRY FORM'!B29)&gt;0,"",IF('MVQOLI DATA ENTRY FORM'!B29="Agree Strongly",5,IF('MVQOLI DATA ENTRY FORM'!B29="Agree",4,IF('MVQOLI DATA ENTRY FORM'!B29="Neutral",3,IF('MVQOLI DATA ENTRY FORM'!B29="Disagree",2,IF('MVQOLI DATA ENTRY FORM'!B29="Disagree Strongly",1,"INVALID ENTRY"))))))</f>
      </c>
      <c r="C40" s="75">
        <f>IF(COUNTBLANK('MVQOLI DATA ENTRY FORM'!C29)&gt;0,"",IF('MVQOLI DATA ENTRY FORM'!C29="Agree Strongly",5,IF('MVQOLI DATA ENTRY FORM'!C29="Agree",4,IF('MVQOLI DATA ENTRY FORM'!C29="Neutral",3,IF('MVQOLI DATA ENTRY FORM'!C29="Disagree",2,IF('MVQOLI DATA ENTRY FORM'!C29="Disagree Strongly",1,"INVALID ENTRY"))))))</f>
      </c>
      <c r="D40" s="75">
        <f>IF(COUNTBLANK('MVQOLI DATA ENTRY FORM'!D29)&gt;0,"",IF('MVQOLI DATA ENTRY FORM'!D29="Agree Strongly",5,IF('MVQOLI DATA ENTRY FORM'!D29="Agree",4,IF('MVQOLI DATA ENTRY FORM'!D29="Neutral",3,IF('MVQOLI DATA ENTRY FORM'!D29="Disagree",2,IF('MVQOLI DATA ENTRY FORM'!D29="Disagree Strongly",1,"INVALID ENTRY"))))))</f>
      </c>
      <c r="E40" s="75">
        <f>IF(COUNTBLANK('MVQOLI DATA ENTRY FORM'!E29)&gt;0,"",IF('MVQOLI DATA ENTRY FORM'!E29="Agree Strongly",5,IF('MVQOLI DATA ENTRY FORM'!E29="Agree",4,IF('MVQOLI DATA ENTRY FORM'!E29="Neutral",3,IF('MVQOLI DATA ENTRY FORM'!E29="Disagree",2,IF('MVQOLI DATA ENTRY FORM'!E29="Disagree Strongly",1,"INVALID ENTRY"))))))</f>
      </c>
      <c r="F40" s="76">
        <f>IF(COUNTBLANK('MVQOLI DATA ENTRY FORM'!F29)&gt;0,"",IF('MVQOLI DATA ENTRY FORM'!F29="Agree Strongly",5,IF('MVQOLI DATA ENTRY FORM'!F29="Agree",4,IF('MVQOLI DATA ENTRY FORM'!F29="Neutral",3,IF('MVQOLI DATA ENTRY FORM'!F29="Disagree",2,IF('MVQOLI DATA ENTRY FORM'!F29="Disagree Strongly",1,"INVALID ENTRY"))))))</f>
      </c>
    </row>
    <row r="41" spans="1:6" ht="15.75" thickBot="1">
      <c r="A41" s="83" t="s">
        <v>28</v>
      </c>
      <c r="B41" s="77">
        <f>IF(COUNTBLANK('MVQOLI DATA ENTRY FORM'!B4)&gt;0,"",IF('MVQOLI DATA ENTRY FORM'!B4="Worst Possible",1,IF('MVQOLI DATA ENTRY FORM'!B4="Poor",2,IF('MVQOLI DATA ENTRY FORM'!B4="Fair",3,IF('MVQOLI DATA ENTRY FORM'!B4="Good",4,IF('MVQOLI DATA ENTRY FORM'!B4="Best Possible",5,"INVALID ENTRY"))))))</f>
      </c>
      <c r="C41" s="78">
        <f>IF(COUNTBLANK('MVQOLI DATA ENTRY FORM'!C4)&gt;0,"",IF('MVQOLI DATA ENTRY FORM'!C4="Worst Possible",1,IF('MVQOLI DATA ENTRY FORM'!C4="Poor",2,IF('MVQOLI DATA ENTRY FORM'!C4="Fair",3,IF('MVQOLI DATA ENTRY FORM'!C4="Good",4,IF('MVQOLI DATA ENTRY FORM'!C4="Best Possible",5,"INVALID ENTRY"))))))</f>
      </c>
      <c r="D41" s="78">
        <f>IF(COUNTBLANK('MVQOLI DATA ENTRY FORM'!D4)&gt;0,"",IF('MVQOLI DATA ENTRY FORM'!D4="Worst Possible",1,IF('MVQOLI DATA ENTRY FORM'!D4="Poor",2,IF('MVQOLI DATA ENTRY FORM'!D4="Fair",3,IF('MVQOLI DATA ENTRY FORM'!D4="Good",4,IF('MVQOLI DATA ENTRY FORM'!D4="Best Possible",5,"INVALID ENTRY"))))))</f>
      </c>
      <c r="E41" s="78">
        <f>IF(COUNTBLANK('MVQOLI DATA ENTRY FORM'!E4)&gt;0,"",IF('MVQOLI DATA ENTRY FORM'!E4="Worst Possible",1,IF('MVQOLI DATA ENTRY FORM'!E4="Poor",2,IF('MVQOLI DATA ENTRY FORM'!E4="Fair",3,IF('MVQOLI DATA ENTRY FORM'!E4="Good",4,IF('MVQOLI DATA ENTRY FORM'!E4="Best Possible",5,"INVALID ENTRY"))))))</f>
      </c>
      <c r="F41" s="79">
        <f>IF(COUNTBLANK('MVQOLI DATA ENTRY FORM'!F4)&gt;0,"",IF('MVQOLI DATA ENTRY FORM'!F4="Worst Possible",1,IF('MVQOLI DATA ENTRY FORM'!F4="Poor",2,IF('MVQOLI DATA ENTRY FORM'!F4="Fair",3,IF('MVQOLI DATA ENTRY FORM'!F4="Good",4,IF('MVQOLI DATA ENTRY FORM'!F4="Best Possible",5,"INVALID ENTRY"))))))</f>
      </c>
    </row>
    <row r="42" spans="1:7" s="48" customFormat="1" ht="15">
      <c r="A42" s="84"/>
      <c r="B42" s="85"/>
      <c r="C42" s="85"/>
      <c r="D42" s="85"/>
      <c r="E42" s="85"/>
      <c r="F42" s="85"/>
      <c r="G42" s="86"/>
    </row>
    <row r="43" spans="1:7" s="48" customFormat="1" ht="12.75" hidden="1">
      <c r="A43" s="64"/>
      <c r="B43" s="65"/>
      <c r="C43" s="65"/>
      <c r="D43" s="65"/>
      <c r="E43" s="65"/>
      <c r="F43" s="65"/>
      <c r="G43" s="86"/>
    </row>
    <row r="44" spans="2:7" s="48" customFormat="1" ht="12.75" hidden="1">
      <c r="B44" s="66"/>
      <c r="C44" s="66"/>
      <c r="D44" s="66"/>
      <c r="E44" s="66"/>
      <c r="F44" s="66"/>
      <c r="G44" s="86"/>
    </row>
    <row r="45" spans="2:7" s="48" customFormat="1" ht="12.75" hidden="1">
      <c r="B45" s="66"/>
      <c r="C45" s="66"/>
      <c r="D45" s="66"/>
      <c r="E45" s="66"/>
      <c r="F45" s="66"/>
      <c r="G45" s="86"/>
    </row>
    <row r="46" spans="2:7" s="48" customFormat="1" ht="12.75" hidden="1">
      <c r="B46" s="66"/>
      <c r="C46" s="66"/>
      <c r="D46" s="66"/>
      <c r="E46" s="66"/>
      <c r="F46" s="66"/>
      <c r="G46" s="86"/>
    </row>
    <row r="47" spans="2:7" s="48" customFormat="1" ht="12.75" hidden="1">
      <c r="B47" s="66"/>
      <c r="C47" s="66"/>
      <c r="D47" s="66"/>
      <c r="E47" s="66"/>
      <c r="F47" s="66"/>
      <c r="G47" s="86"/>
    </row>
    <row r="48" spans="2:7" s="48" customFormat="1" ht="12.75" hidden="1">
      <c r="B48" s="66"/>
      <c r="C48" s="66"/>
      <c r="D48" s="66"/>
      <c r="E48" s="66"/>
      <c r="F48" s="66"/>
      <c r="G48" s="86"/>
    </row>
  </sheetData>
  <sheetProtection password="CA42" sheet="1" objects="1" scenarios="1"/>
  <mergeCells count="5">
    <mergeCell ref="B4:D4"/>
    <mergeCell ref="E4:F4"/>
    <mergeCell ref="B5:E5"/>
    <mergeCell ref="A1:F1"/>
    <mergeCell ref="A2:F2"/>
  </mergeCells>
  <conditionalFormatting sqref="B15:F15">
    <cfRule type="cellIs" priority="1" dxfId="0" operator="equal" stopIfTrue="1">
      <formula>"MISSING SUBSCORE"</formula>
    </cfRule>
  </conditionalFormatting>
  <printOptions horizontalCentered="1"/>
  <pageMargins left="0.75" right="0.75" top="0.77" bottom="0.84" header="0.5" footer="0.5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4"/>
  </sheetPr>
  <dimension ref="B22:F23"/>
  <sheetViews>
    <sheetView showGridLines="0" showRowColHeaders="0" zoomScale="95" zoomScaleNormal="95" workbookViewId="0" topLeftCell="A1">
      <selection activeCell="C4" sqref="C4"/>
    </sheetView>
  </sheetViews>
  <sheetFormatPr defaultColWidth="9.140625" defaultRowHeight="12.75" zeroHeight="1"/>
  <cols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spans="2:6" ht="26.25" customHeight="1">
      <c r="B22" s="102">
        <f>CONCATENATE(DEMOGRAPHICS!C4)</f>
      </c>
      <c r="C22" s="102"/>
      <c r="D22" s="102"/>
      <c r="E22" s="102"/>
      <c r="F22" s="102"/>
    </row>
    <row r="23" spans="2:6" ht="12.75">
      <c r="B23" s="103">
        <f>IF(DEMOGRAPHICS!C5="","",CONCATENATE("ID: ",DEMOGRAPHICS!C5))</f>
      </c>
      <c r="C23" s="103"/>
      <c r="D23" s="103"/>
      <c r="E23" s="103"/>
      <c r="F23" s="103"/>
    </row>
    <row r="24" ht="12.75"/>
    <row r="25" ht="12.75"/>
    <row r="26" ht="12.75"/>
    <row r="27" ht="12.75"/>
  </sheetData>
  <sheetProtection password="CA42" sheet="1" objects="1" scenarios="1"/>
  <mergeCells count="2">
    <mergeCell ref="B22:F22"/>
    <mergeCell ref="B23:F23"/>
  </mergeCells>
  <printOptions horizontalCentered="1" verticalCentered="1"/>
  <pageMargins left="0.56" right="0.65" top="0.99" bottom="0.55" header="0.49" footer="0.5"/>
  <pageSetup horizontalDpi="300" verticalDpi="300" orientation="landscape" scale="165" r:id="rId2"/>
  <headerFooter alignWithMargins="0">
    <oddHeader>&amp;L&amp;"Arial,Bold"&amp;14Missoula-VITAS Quality of Life Index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VITAS Healthcare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Martin</dc:creator>
  <cp:keywords/>
  <dc:description/>
  <cp:lastModifiedBy>Joanne Martin</cp:lastModifiedBy>
  <cp:lastPrinted>2004-04-29T19:54:22Z</cp:lastPrinted>
  <dcterms:created xsi:type="dcterms:W3CDTF">2000-05-25T16:07:42Z</dcterms:created>
  <dcterms:modified xsi:type="dcterms:W3CDTF">2004-04-30T17:10:13Z</dcterms:modified>
  <cp:category/>
  <cp:version/>
  <cp:contentType/>
  <cp:contentStatus/>
</cp:coreProperties>
</file>