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420" windowHeight="4500" tabRatio="725" activeTab="0"/>
  </bookViews>
  <sheets>
    <sheet name="DEMOGRAPHICS" sheetId="1" r:id="rId1"/>
    <sheet name="MVQOLI DATA ENTRY FORM" sheetId="2" r:id="rId2"/>
    <sheet name="SCORES" sheetId="3" r:id="rId3"/>
    <sheet name="GRAPH" sheetId="4" r:id="rId4"/>
  </sheets>
  <definedNames>
    <definedName name="_xlnm.Print_Area" localSheetId="1">'MVQOLI DATA ENTRY FORM'!$A$1:$F$19</definedName>
    <definedName name="_xlnm.Print_Area" localSheetId="2">'SCORES'!$A$1:$F$31</definedName>
  </definedNames>
  <calcPr fullCalcOnLoad="1"/>
</workbook>
</file>

<file path=xl/sharedStrings.xml><?xml version="1.0" encoding="utf-8"?>
<sst xmlns="http://schemas.openxmlformats.org/spreadsheetml/2006/main" count="62" uniqueCount="41">
  <si>
    <t>Missoula-VITAS Quality of Life Index</t>
  </si>
  <si>
    <t>Patient's Name</t>
  </si>
  <si>
    <t>Q1:</t>
  </si>
  <si>
    <t>Q2:</t>
  </si>
  <si>
    <t>Q3:</t>
  </si>
  <si>
    <t>Q4:</t>
  </si>
  <si>
    <t>Q5:</t>
  </si>
  <si>
    <t>Q6:</t>
  </si>
  <si>
    <t>Q7:</t>
  </si>
  <si>
    <t>Q8:</t>
  </si>
  <si>
    <t>Q9:</t>
  </si>
  <si>
    <t>Q10:</t>
  </si>
  <si>
    <t>Q11:</t>
  </si>
  <si>
    <t>Q12:</t>
  </si>
  <si>
    <t>Q13:</t>
  </si>
  <si>
    <t>Q14:</t>
  </si>
  <si>
    <t>Q15:</t>
  </si>
  <si>
    <t>First</t>
  </si>
  <si>
    <t>Second</t>
  </si>
  <si>
    <t>Third</t>
  </si>
  <si>
    <t>Fourth</t>
  </si>
  <si>
    <t>Fifth</t>
  </si>
  <si>
    <t>Scores</t>
  </si>
  <si>
    <t>SYMPTOM</t>
  </si>
  <si>
    <t>FUNCTION</t>
  </si>
  <si>
    <t>INTERPERSONAL</t>
  </si>
  <si>
    <t>WELL-BEING</t>
  </si>
  <si>
    <t>TRANSCENDENT</t>
  </si>
  <si>
    <t>Overall:</t>
  </si>
  <si>
    <t>Patient's Name:</t>
  </si>
  <si>
    <t>PATIENT DEMOGRAPHIC INFORMATION</t>
  </si>
  <si>
    <t xml:space="preserve">PATIENT'S NAME:  </t>
  </si>
  <si>
    <t xml:space="preserve">AGE:  </t>
  </si>
  <si>
    <t xml:space="preserve">RACE:  </t>
  </si>
  <si>
    <t xml:space="preserve">DIAGNOSIS:  </t>
  </si>
  <si>
    <t>TOTAL</t>
  </si>
  <si>
    <t>MISSOULA-VITAS QUALITY OF LIFE INDEX</t>
  </si>
  <si>
    <t>MVQOLI Date:</t>
  </si>
  <si>
    <t>MVQOLI Date</t>
  </si>
  <si>
    <t xml:space="preserve">GENDER:  </t>
  </si>
  <si>
    <t xml:space="preserve">PATIENT'S ID: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</si>
</sst>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"/>
    <numFmt numFmtId="166" formatCode="mmm\-dd"/>
    <numFmt numFmtId="167" formatCode="mmm\,dd\,yy"/>
    <numFmt numFmtId="168" formatCode="mmm\ dd\ yy"/>
    <numFmt numFmtId="169" formatCode="mmm\ d\ yy"/>
  </numFmts>
  <fonts count="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.5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medium"/>
      <top style="double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2" fillId="2" borderId="0" xfId="0" applyNumberFormat="1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/>
    </xf>
    <xf numFmtId="164" fontId="0" fillId="3" borderId="0" xfId="0" applyNumberFormat="1" applyFont="1" applyFill="1" applyAlignment="1">
      <alignment/>
    </xf>
    <xf numFmtId="1" fontId="0" fillId="3" borderId="0" xfId="0" applyNumberFormat="1" applyFont="1" applyFill="1" applyAlignment="1">
      <alignment horizontal="center"/>
    </xf>
    <xf numFmtId="1" fontId="0" fillId="3" borderId="0" xfId="0" applyNumberFormat="1" applyFont="1" applyFill="1" applyAlignment="1">
      <alignment/>
    </xf>
    <xf numFmtId="1" fontId="0" fillId="2" borderId="0" xfId="0" applyNumberFormat="1" applyFont="1" applyFill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0" fillId="3" borderId="0" xfId="0" applyFont="1" applyFill="1" applyAlignment="1">
      <alignment/>
    </xf>
    <xf numFmtId="14" fontId="2" fillId="4" borderId="2" xfId="0" applyNumberFormat="1" applyFont="1" applyFill="1" applyBorder="1" applyAlignment="1" applyProtection="1">
      <alignment horizontal="center"/>
      <protection locked="0"/>
    </xf>
    <xf numFmtId="164" fontId="2" fillId="2" borderId="3" xfId="0" applyNumberFormat="1" applyFont="1" applyFill="1" applyBorder="1" applyAlignment="1">
      <alignment horizontal="right"/>
    </xf>
    <xf numFmtId="14" fontId="2" fillId="4" borderId="4" xfId="0" applyNumberFormat="1" applyFont="1" applyFill="1" applyBorder="1" applyAlignment="1" applyProtection="1">
      <alignment horizontal="center"/>
      <protection locked="0"/>
    </xf>
    <xf numFmtId="1" fontId="2" fillId="2" borderId="5" xfId="0" applyNumberFormat="1" applyFont="1" applyFill="1" applyBorder="1" applyAlignment="1">
      <alignment horizontal="right"/>
    </xf>
    <xf numFmtId="1" fontId="2" fillId="4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0" fontId="7" fillId="5" borderId="0" xfId="0" applyFont="1" applyFill="1" applyAlignment="1" applyProtection="1">
      <alignment horizontal="center"/>
      <protection hidden="1"/>
    </xf>
    <xf numFmtId="0" fontId="0" fillId="5" borderId="0" xfId="0" applyFill="1" applyAlignment="1" applyProtection="1">
      <alignment/>
      <protection hidden="1"/>
    </xf>
    <xf numFmtId="0" fontId="6" fillId="5" borderId="0" xfId="0" applyFont="1" applyFill="1" applyAlignment="1" applyProtection="1">
      <alignment horizontal="right"/>
      <protection hidden="1"/>
    </xf>
    <xf numFmtId="0" fontId="6" fillId="4" borderId="0" xfId="0" applyFont="1" applyFill="1" applyAlignment="1" applyProtection="1">
      <alignment horizontal="center"/>
      <protection hidden="1" locked="0"/>
    </xf>
    <xf numFmtId="1" fontId="6" fillId="4" borderId="0" xfId="0" applyNumberFormat="1" applyFont="1" applyFill="1" applyAlignment="1" applyProtection="1">
      <alignment horizontal="center"/>
      <protection hidden="1" locked="0"/>
    </xf>
    <xf numFmtId="0" fontId="6" fillId="6" borderId="0" xfId="0" applyNumberFormat="1" applyFont="1" applyFill="1" applyBorder="1" applyAlignment="1" applyProtection="1">
      <alignment horizontal="right"/>
      <protection hidden="1"/>
    </xf>
    <xf numFmtId="49" fontId="6" fillId="6" borderId="0" xfId="0" applyNumberFormat="1" applyFont="1" applyFill="1" applyBorder="1" applyAlignment="1" applyProtection="1">
      <alignment horizontal="left"/>
      <protection hidden="1"/>
    </xf>
    <xf numFmtId="49" fontId="6" fillId="6" borderId="8" xfId="0" applyNumberFormat="1" applyFont="1" applyFill="1" applyBorder="1" applyAlignment="1" applyProtection="1">
      <alignment horizontal="left"/>
      <protection hidden="1"/>
    </xf>
    <xf numFmtId="0" fontId="6" fillId="6" borderId="9" xfId="0" applyFont="1" applyFill="1" applyBorder="1" applyAlignment="1" applyProtection="1">
      <alignment horizontal="center"/>
      <protection hidden="1"/>
    </xf>
    <xf numFmtId="0" fontId="6" fillId="6" borderId="10" xfId="0" applyFont="1" applyFill="1" applyBorder="1" applyAlignment="1" applyProtection="1">
      <alignment horizontal="center"/>
      <protection hidden="1"/>
    </xf>
    <xf numFmtId="0" fontId="0" fillId="7" borderId="11" xfId="0" applyFont="1" applyFill="1" applyBorder="1" applyAlignment="1" applyProtection="1">
      <alignment/>
      <protection hidden="1"/>
    </xf>
    <xf numFmtId="0" fontId="0" fillId="7" borderId="0" xfId="0" applyFont="1" applyFill="1" applyBorder="1" applyAlignment="1" applyProtection="1">
      <alignment horizontal="center"/>
      <protection hidden="1"/>
    </xf>
    <xf numFmtId="0" fontId="0" fillId="7" borderId="8" xfId="0" applyFont="1" applyFill="1" applyBorder="1" applyAlignment="1" applyProtection="1">
      <alignment horizontal="center"/>
      <protection hidden="1"/>
    </xf>
    <xf numFmtId="0" fontId="3" fillId="7" borderId="11" xfId="0" applyFont="1" applyFill="1" applyBorder="1" applyAlignment="1" applyProtection="1">
      <alignment horizontal="right" vertical="center"/>
      <protection hidden="1"/>
    </xf>
    <xf numFmtId="0" fontId="3" fillId="7" borderId="11" xfId="0" applyFont="1" applyFill="1" applyBorder="1" applyAlignment="1" applyProtection="1">
      <alignment horizontal="right"/>
      <protection hidden="1"/>
    </xf>
    <xf numFmtId="0" fontId="6" fillId="7" borderId="11" xfId="0" applyFont="1" applyFill="1" applyBorder="1" applyAlignment="1" applyProtection="1">
      <alignment horizontal="right"/>
      <protection hidden="1"/>
    </xf>
    <xf numFmtId="0" fontId="6" fillId="7" borderId="12" xfId="0" applyFont="1" applyFill="1" applyBorder="1" applyAlignment="1" applyProtection="1">
      <alignment horizontal="right"/>
      <protection hidden="1"/>
    </xf>
    <xf numFmtId="0" fontId="3" fillId="3" borderId="0" xfId="0" applyFont="1" applyFill="1" applyAlignment="1" applyProtection="1">
      <alignment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0" fillId="3" borderId="0" xfId="0" applyFont="1" applyFill="1" applyAlignment="1" applyProtection="1">
      <alignment/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0" fillId="3" borderId="0" xfId="0" applyFont="1" applyFill="1" applyAlignment="1">
      <alignment horizontal="center"/>
    </xf>
    <xf numFmtId="49" fontId="6" fillId="4" borderId="0" xfId="0" applyNumberFormat="1" applyFont="1" applyFill="1" applyAlignment="1" applyProtection="1">
      <alignment horizontal="center"/>
      <protection hidden="1" locked="0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14" fontId="6" fillId="6" borderId="13" xfId="0" applyNumberFormat="1" applyFont="1" applyFill="1" applyBorder="1" applyAlignment="1" applyProtection="1">
      <alignment horizontal="center"/>
      <protection hidden="1"/>
    </xf>
    <xf numFmtId="14" fontId="6" fillId="6" borderId="14" xfId="0" applyNumberFormat="1" applyFont="1" applyFill="1" applyBorder="1" applyAlignment="1" applyProtection="1">
      <alignment horizontal="center"/>
      <protection hidden="1"/>
    </xf>
    <xf numFmtId="14" fontId="6" fillId="6" borderId="15" xfId="0" applyNumberFormat="1" applyFont="1" applyFill="1" applyBorder="1" applyAlignment="1" applyProtection="1">
      <alignment horizontal="center"/>
      <protection hidden="1"/>
    </xf>
    <xf numFmtId="0" fontId="6" fillId="6" borderId="16" xfId="0" applyFont="1" applyFill="1" applyBorder="1" applyAlignment="1" applyProtection="1">
      <alignment horizontal="center"/>
      <protection hidden="1"/>
    </xf>
    <xf numFmtId="0" fontId="6" fillId="6" borderId="17" xfId="0" applyFont="1" applyFill="1" applyBorder="1" applyAlignment="1" applyProtection="1">
      <alignment horizontal="center"/>
      <protection hidden="1"/>
    </xf>
    <xf numFmtId="0" fontId="6" fillId="6" borderId="18" xfId="0" applyFont="1" applyFill="1" applyBorder="1" applyAlignment="1" applyProtection="1">
      <alignment horizontal="center"/>
      <protection hidden="1"/>
    </xf>
    <xf numFmtId="0" fontId="6" fillId="6" borderId="19" xfId="0" applyFont="1" applyFill="1" applyBorder="1" applyAlignment="1" applyProtection="1">
      <alignment horizontal="center"/>
      <protection hidden="1"/>
    </xf>
    <xf numFmtId="0" fontId="6" fillId="6" borderId="20" xfId="0" applyFont="1" applyFill="1" applyBorder="1" applyAlignment="1" applyProtection="1">
      <alignment horizontal="center"/>
      <protection hidden="1"/>
    </xf>
    <xf numFmtId="0" fontId="6" fillId="6" borderId="21" xfId="0" applyFont="1" applyFill="1" applyBorder="1" applyAlignment="1" applyProtection="1">
      <alignment horizontal="center"/>
      <protection hidden="1"/>
    </xf>
    <xf numFmtId="0" fontId="6" fillId="6" borderId="22" xfId="0" applyFont="1" applyFill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0" fillId="0" borderId="0" xfId="0" applyFont="1" applyFill="1" applyAlignment="1">
      <alignment/>
    </xf>
    <xf numFmtId="1" fontId="6" fillId="6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Border="1" applyAlignment="1">
      <alignment/>
    </xf>
    <xf numFmtId="0" fontId="6" fillId="6" borderId="0" xfId="0" applyNumberFormat="1" applyFont="1" applyFill="1" applyBorder="1" applyAlignment="1" applyProtection="1">
      <alignment horizontal="left" indent="1"/>
      <protection hidden="1"/>
    </xf>
    <xf numFmtId="0" fontId="6" fillId="6" borderId="0" xfId="0" applyNumberFormat="1" applyFont="1" applyFill="1" applyBorder="1" applyAlignment="1" applyProtection="1">
      <alignment/>
      <protection hidden="1"/>
    </xf>
    <xf numFmtId="0" fontId="0" fillId="3" borderId="0" xfId="0" applyNumberFormat="1" applyFill="1" applyBorder="1" applyAlignment="1" applyProtection="1">
      <alignment vertical="center"/>
      <protection hidden="1"/>
    </xf>
    <xf numFmtId="0" fontId="6" fillId="6" borderId="8" xfId="0" applyNumberFormat="1" applyFont="1" applyFill="1" applyBorder="1" applyAlignment="1" applyProtection="1">
      <alignment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1" fontId="3" fillId="0" borderId="11" xfId="0" applyNumberFormat="1" applyFont="1" applyBorder="1" applyAlignment="1" applyProtection="1">
      <alignment horizontal="right" indent="1"/>
      <protection hidden="1"/>
    </xf>
    <xf numFmtId="0" fontId="3" fillId="0" borderId="12" xfId="0" applyFont="1" applyBorder="1" applyAlignment="1" applyProtection="1">
      <alignment horizontal="right" indent="1"/>
      <protection hidden="1"/>
    </xf>
    <xf numFmtId="0" fontId="6" fillId="6" borderId="23" xfId="0" applyFont="1" applyFill="1" applyBorder="1" applyAlignment="1" applyProtection="1">
      <alignment horizontal="center"/>
      <protection hidden="1"/>
    </xf>
    <xf numFmtId="0" fontId="6" fillId="7" borderId="24" xfId="0" applyFont="1" applyFill="1" applyBorder="1" applyAlignment="1" applyProtection="1">
      <alignment horizontal="right" vertical="center"/>
      <protection hidden="1"/>
    </xf>
    <xf numFmtId="0" fontId="6" fillId="6" borderId="25" xfId="0" applyFont="1" applyFill="1" applyBorder="1" applyAlignment="1" applyProtection="1">
      <alignment horizontal="center" vertical="center" wrapText="1"/>
      <protection hidden="1"/>
    </xf>
    <xf numFmtId="0" fontId="6" fillId="6" borderId="26" xfId="0" applyFont="1" applyFill="1" applyBorder="1" applyAlignment="1" applyProtection="1">
      <alignment horizontal="center" vertical="center" wrapText="1"/>
      <protection hidden="1"/>
    </xf>
    <xf numFmtId="0" fontId="6" fillId="6" borderId="27" xfId="0" applyFont="1" applyFill="1" applyBorder="1" applyAlignment="1" applyProtection="1">
      <alignment horizontal="center" vertical="center" wrapText="1"/>
      <protection hidden="1"/>
    </xf>
    <xf numFmtId="0" fontId="0" fillId="5" borderId="0" xfId="0" applyFill="1" applyAlignment="1" applyProtection="1">
      <alignment horizontal="center"/>
      <protection hidden="1"/>
    </xf>
    <xf numFmtId="0" fontId="3" fillId="5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7" fillId="5" borderId="0" xfId="0" applyFont="1" applyFill="1" applyAlignment="1" applyProtection="1">
      <alignment horizontal="center"/>
      <protection hidden="1"/>
    </xf>
    <xf numFmtId="0" fontId="8" fillId="5" borderId="0" xfId="0" applyFont="1" applyFill="1" applyAlignment="1" applyProtection="1">
      <alignment horizontal="center" vertical="center"/>
      <protection hidden="1"/>
    </xf>
    <xf numFmtId="1" fontId="6" fillId="4" borderId="28" xfId="0" applyNumberFormat="1" applyFont="1" applyFill="1" applyBorder="1" applyAlignment="1" applyProtection="1">
      <alignment horizontal="left"/>
      <protection hidden="1" locked="0"/>
    </xf>
    <xf numFmtId="0" fontId="6" fillId="6" borderId="0" xfId="0" applyNumberFormat="1" applyFont="1" applyFill="1" applyBorder="1" applyAlignment="1" applyProtection="1">
      <alignment horizontal="left" vertical="center"/>
      <protection hidden="1"/>
    </xf>
    <xf numFmtId="0" fontId="6" fillId="6" borderId="8" xfId="0" applyNumberFormat="1" applyFont="1" applyFill="1" applyBorder="1" applyAlignment="1" applyProtection="1">
      <alignment horizontal="left" vertical="center"/>
      <protection hidden="1"/>
    </xf>
    <xf numFmtId="0" fontId="6" fillId="6" borderId="0" xfId="0" applyNumberFormat="1" applyFont="1" applyFill="1" applyBorder="1" applyAlignment="1" applyProtection="1">
      <alignment horizontal="left" indent="1"/>
      <protection hidden="1"/>
    </xf>
    <xf numFmtId="0" fontId="5" fillId="7" borderId="29" xfId="0" applyFont="1" applyFill="1" applyBorder="1" applyAlignment="1" applyProtection="1">
      <alignment horizontal="center"/>
      <protection hidden="1"/>
    </xf>
    <xf numFmtId="0" fontId="5" fillId="7" borderId="30" xfId="0" applyFont="1" applyFill="1" applyBorder="1" applyAlignment="1" applyProtection="1">
      <alignment horizontal="center"/>
      <protection hidden="1"/>
    </xf>
    <xf numFmtId="0" fontId="5" fillId="7" borderId="31" xfId="0" applyFont="1" applyFill="1" applyBorder="1" applyAlignment="1" applyProtection="1">
      <alignment horizontal="center"/>
      <protection hidden="1"/>
    </xf>
    <xf numFmtId="0" fontId="5" fillId="7" borderId="11" xfId="0" applyFont="1" applyFill="1" applyBorder="1" applyAlignment="1" applyProtection="1">
      <alignment horizontal="center"/>
      <protection hidden="1"/>
    </xf>
    <xf numFmtId="0" fontId="5" fillId="7" borderId="0" xfId="0" applyFont="1" applyFill="1" applyBorder="1" applyAlignment="1" applyProtection="1">
      <alignment horizontal="center"/>
      <protection hidden="1"/>
    </xf>
    <xf numFmtId="0" fontId="5" fillId="7" borderId="8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mediumGray">
          <fgColor rgb="FFFFFFFF"/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7"/>
          <c:w val="0.72075"/>
          <c:h val="0.96725"/>
        </c:manualLayout>
      </c:layout>
      <c:barChart>
        <c:barDir val="col"/>
        <c:grouping val="clustered"/>
        <c:varyColors val="0"/>
        <c:ser>
          <c:idx val="0"/>
          <c:order val="0"/>
          <c:tx>
            <c:v>SYMPTOM</c:v>
          </c:tx>
          <c:spPr>
            <a:solidFill>
              <a:srgbClr val="FF0000"/>
            </a:soli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SCORES!$B$9:$F$9</c:f>
              <c:numCache>
                <c:ptCount val="5"/>
              </c:numCache>
            </c:numRef>
          </c:cat>
          <c:val>
            <c:numRef>
              <c:f>SCORES!$B$10:$F$10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FUNCTION</c:v>
          </c:tx>
          <c:spPr>
            <a:pattFill prst="ltVert">
              <a:fgClr>
                <a:srgbClr val="008000"/>
              </a:fgClr>
              <a:bgClr>
                <a:srgbClr val="FFFFFF"/>
              </a:bgClr>
            </a:patt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SCORES!$B$9:$F$9</c:f>
              <c:numCache>
                <c:ptCount val="5"/>
              </c:numCache>
            </c:numRef>
          </c:cat>
          <c:val>
            <c:numRef>
              <c:f>SCORES!$B$11:$F$11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INTERPERSONAL</c:v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  <a:ln w="3175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SCORES!$B$9:$F$9</c:f>
              <c:numCache>
                <c:ptCount val="5"/>
              </c:numCache>
            </c:numRef>
          </c:cat>
          <c:val>
            <c:numRef>
              <c:f>SCORES!$B$12:$F$12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v>WELL-BEING</c:v>
          </c:tx>
          <c:spPr>
            <a:pattFill prst="pct5">
              <a:fgClr>
                <a:srgbClr val="800000"/>
              </a:fgClr>
              <a:bgClr>
                <a:srgbClr val="FFFFFF"/>
              </a:bgClr>
            </a:pattFill>
            <a:ln w="3175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SCORES!$B$9:$F$9</c:f>
              <c:numCache>
                <c:ptCount val="5"/>
              </c:numCache>
            </c:numRef>
          </c:cat>
          <c:val>
            <c:numRef>
              <c:f>SCORES!$B$13:$F$13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v>TRANSCENDENT</c:v>
          </c:tx>
          <c:spPr>
            <a:pattFill prst="ltHorz">
              <a:fgClr>
                <a:srgbClr val="CC99FF"/>
              </a:fgClr>
              <a:bgClr>
                <a:srgbClr val="FFFFFF"/>
              </a:bgClr>
            </a:pattFill>
            <a:ln w="12700">
              <a:solidFill>
                <a:srgbClr val="CC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SCORES!$B$9:$F$9</c:f>
              <c:numCache>
                <c:ptCount val="5"/>
              </c:numCache>
            </c:numRef>
          </c:cat>
          <c:val>
            <c:numRef>
              <c:f>SCORES!$B$14:$F$14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8554477"/>
        <c:axId val="11445974"/>
      </c:barChart>
      <c:catAx>
        <c:axId val="38554477"/>
        <c:scaling>
          <c:orientation val="minMax"/>
          <c:max val="36258"/>
        </c:scaling>
        <c:axPos val="b"/>
        <c:delete val="0"/>
        <c:numFmt formatCode="mm/dd/yy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445974"/>
        <c:crosses val="autoZero"/>
        <c:auto val="0"/>
        <c:lblOffset val="100"/>
        <c:noMultiLvlLbl val="0"/>
      </c:catAx>
      <c:valAx>
        <c:axId val="11445974"/>
        <c:scaling>
          <c:orientation val="minMax"/>
          <c:max val="30"/>
          <c:min val="-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554477"/>
        <c:crossesAt val="1"/>
        <c:crossBetween val="between"/>
        <c:dispUnits/>
        <c:majorUnit val="5"/>
        <c:minorUnit val="0.12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</c:spPr>
    </c:plotArea>
    <c:legend>
      <c:legendPos val="r"/>
      <c:layout>
        <c:manualLayout>
          <c:xMode val="edge"/>
          <c:yMode val="edge"/>
          <c:x val="0.73225"/>
          <c:y val="0.16025"/>
          <c:w val="0.262"/>
          <c:h val="0.3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8</xdr:col>
      <xdr:colOff>247650</xdr:colOff>
      <xdr:row>21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51244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F15"/>
  <sheetViews>
    <sheetView showGridLines="0" showRowColHeaders="0" tabSelected="1" workbookViewId="0" topLeftCell="A1">
      <selection activeCell="C4" sqref="C4"/>
    </sheetView>
  </sheetViews>
  <sheetFormatPr defaultColWidth="9.140625" defaultRowHeight="12.75" zeroHeight="1"/>
  <cols>
    <col min="1" max="1" width="5.7109375" style="81" customWidth="1"/>
    <col min="2" max="2" width="22.28125" style="82" customWidth="1"/>
    <col min="3" max="3" width="50.7109375" style="82" customWidth="1"/>
    <col min="4" max="6" width="9.140625" style="81" customWidth="1"/>
    <col min="7" max="16384" width="0" style="0" hidden="1" customWidth="1"/>
  </cols>
  <sheetData>
    <row r="1" spans="1:6" s="20" customFormat="1" ht="33" customHeight="1">
      <c r="A1" s="79"/>
      <c r="B1" s="84" t="s">
        <v>36</v>
      </c>
      <c r="C1" s="84"/>
      <c r="D1" s="84"/>
      <c r="E1" s="79"/>
      <c r="F1" s="79"/>
    </row>
    <row r="2" spans="1:6" ht="23.25" customHeight="1">
      <c r="A2" s="22"/>
      <c r="B2" s="83" t="s">
        <v>30</v>
      </c>
      <c r="C2" s="83"/>
      <c r="D2" s="83"/>
      <c r="E2" s="23"/>
      <c r="F2" s="23"/>
    </row>
    <row r="3" spans="1:6" ht="19.5" customHeight="1">
      <c r="A3" s="23"/>
      <c r="B3" s="22"/>
      <c r="C3" s="22"/>
      <c r="D3" s="23"/>
      <c r="E3" s="23"/>
      <c r="F3" s="23"/>
    </row>
    <row r="4" spans="1:6" ht="30" customHeight="1">
      <c r="A4" s="23"/>
      <c r="B4" s="24" t="s">
        <v>31</v>
      </c>
      <c r="C4" s="25"/>
      <c r="D4" s="23"/>
      <c r="E4" s="23"/>
      <c r="F4" s="23"/>
    </row>
    <row r="5" spans="1:6" ht="30" customHeight="1">
      <c r="A5" s="23"/>
      <c r="B5" s="24" t="s">
        <v>40</v>
      </c>
      <c r="C5" s="44"/>
      <c r="D5" s="23"/>
      <c r="E5" s="23"/>
      <c r="F5" s="23"/>
    </row>
    <row r="6" spans="1:6" ht="30" customHeight="1">
      <c r="A6" s="23"/>
      <c r="B6" s="24" t="s">
        <v>32</v>
      </c>
      <c r="C6" s="26"/>
      <c r="D6" s="23"/>
      <c r="E6" s="23"/>
      <c r="F6" s="23"/>
    </row>
    <row r="7" spans="1:6" ht="30" customHeight="1">
      <c r="A7" s="23"/>
      <c r="B7" s="24" t="s">
        <v>39</v>
      </c>
      <c r="C7" s="25"/>
      <c r="D7" s="23"/>
      <c r="E7" s="23"/>
      <c r="F7" s="23"/>
    </row>
    <row r="8" spans="1:6" ht="30" customHeight="1">
      <c r="A8" s="23"/>
      <c r="B8" s="24" t="s">
        <v>33</v>
      </c>
      <c r="C8" s="25"/>
      <c r="D8" s="23"/>
      <c r="E8" s="23"/>
      <c r="F8" s="23"/>
    </row>
    <row r="9" spans="1:6" ht="30" customHeight="1">
      <c r="A9" s="23"/>
      <c r="B9" s="24" t="s">
        <v>34</v>
      </c>
      <c r="C9" s="25"/>
      <c r="D9" s="23"/>
      <c r="E9" s="23"/>
      <c r="F9" s="23"/>
    </row>
    <row r="10" spans="1:6" ht="15">
      <c r="A10" s="23"/>
      <c r="B10" s="80"/>
      <c r="C10" s="80"/>
      <c r="D10" s="23"/>
      <c r="E10" s="23"/>
      <c r="F10" s="23"/>
    </row>
    <row r="11" spans="1:6" ht="15">
      <c r="A11" s="23"/>
      <c r="B11" s="80"/>
      <c r="C11" s="80"/>
      <c r="D11" s="23"/>
      <c r="E11" s="23"/>
      <c r="F11" s="23"/>
    </row>
    <row r="12" spans="1:6" ht="15">
      <c r="A12" s="23"/>
      <c r="B12" s="80"/>
      <c r="C12" s="80"/>
      <c r="D12" s="23"/>
      <c r="E12" s="23"/>
      <c r="F12" s="23"/>
    </row>
    <row r="13" spans="1:6" ht="15">
      <c r="A13" s="23"/>
      <c r="B13" s="80"/>
      <c r="C13" s="80"/>
      <c r="D13" s="23"/>
      <c r="E13" s="23"/>
      <c r="F13" s="23"/>
    </row>
    <row r="14" spans="1:6" ht="15">
      <c r="A14" s="23"/>
      <c r="B14" s="80"/>
      <c r="C14" s="80"/>
      <c r="D14" s="23"/>
      <c r="E14" s="23"/>
      <c r="F14" s="23"/>
    </row>
    <row r="15" spans="1:6" ht="15">
      <c r="A15" s="23"/>
      <c r="B15" s="80"/>
      <c r="C15" s="80"/>
      <c r="D15" s="23"/>
      <c r="E15" s="23"/>
      <c r="F15" s="23"/>
    </row>
  </sheetData>
  <sheetProtection password="CA42" sheet="1" objects="1" scenarios="1"/>
  <mergeCells count="2">
    <mergeCell ref="B2:D2"/>
    <mergeCell ref="B1:D1"/>
  </mergeCells>
  <dataValidations count="3">
    <dataValidation type="list" allowBlank="1" showInputMessage="1" promptTitle="RACE:" prompt="Select options from drop-down list.  &#10;To view drop-down list, select arrow box or press and hold Alt+down arrow key." sqref="C8">
      <formula1>"Caucasian, African American, White Hispanic, Black Hispanic, Asian, Native American, Other"</formula1>
    </dataValidation>
    <dataValidation type="list" allowBlank="1" showInputMessage="1" promptTitle="DIAGNOSIS:" prompt="Select options from drop-down list.  To view drop-down list, select arrow box or press and hold Alt+down arrow key." sqref="C9">
      <formula1>"Cancer, Cardiovascular, HIV, Lung/COPD, Neurological, Other"</formula1>
    </dataValidation>
    <dataValidation allowBlank="1" sqref="C7"/>
  </dataValidations>
  <printOptions horizont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U38"/>
  <sheetViews>
    <sheetView showGridLines="0" showRowColHeaders="0" workbookViewId="0" topLeftCell="A1">
      <pane xSplit="1" topLeftCell="B1" activePane="topRight" state="frozen"/>
      <selection pane="topLeft" activeCell="A1" sqref="A1"/>
      <selection pane="topRight" activeCell="B3" sqref="B3"/>
    </sheetView>
  </sheetViews>
  <sheetFormatPr defaultColWidth="9.140625" defaultRowHeight="12.75" zeroHeight="1"/>
  <cols>
    <col min="1" max="1" width="18.00390625" style="6" customWidth="1"/>
    <col min="2" max="6" width="25.7109375" style="2" customWidth="1"/>
    <col min="7" max="7" width="11.421875" style="4" customWidth="1"/>
    <col min="8" max="8" width="15.28125" style="1" hidden="1" customWidth="1"/>
    <col min="9" max="16" width="0" style="4" hidden="1" customWidth="1"/>
    <col min="17" max="21" width="15.7109375" style="4" hidden="1" customWidth="1"/>
    <col min="22" max="16384" width="0" style="5" hidden="1" customWidth="1"/>
  </cols>
  <sheetData>
    <row r="1" spans="1:21" s="3" customFormat="1" ht="21.75" customHeight="1" thickBot="1">
      <c r="A1" s="7" t="s">
        <v>1</v>
      </c>
      <c r="B1" s="85">
        <f>IF(DEMOGRAPHICS!C4="","",DEMOGRAPHICS!C4)</f>
      </c>
      <c r="C1" s="85"/>
      <c r="D1" s="85"/>
      <c r="E1" s="85"/>
      <c r="F1" s="85"/>
      <c r="G1" s="10"/>
      <c r="H1" s="47"/>
      <c r="I1" s="4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3" customFormat="1" ht="13.5" thickTop="1">
      <c r="A2" s="8"/>
      <c r="B2" s="13" t="s">
        <v>17</v>
      </c>
      <c r="C2" s="13" t="s">
        <v>18</v>
      </c>
      <c r="D2" s="13" t="s">
        <v>19</v>
      </c>
      <c r="E2" s="13" t="s">
        <v>20</v>
      </c>
      <c r="F2" s="13" t="s">
        <v>21</v>
      </c>
      <c r="G2" s="10"/>
      <c r="H2" s="47"/>
      <c r="I2" s="4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9" ht="13.5" thickBot="1">
      <c r="A3" s="8" t="s">
        <v>37</v>
      </c>
      <c r="B3" s="15"/>
      <c r="C3" s="15"/>
      <c r="D3" s="15"/>
      <c r="E3" s="15"/>
      <c r="F3" s="15"/>
      <c r="G3" s="11"/>
      <c r="H3" s="48"/>
      <c r="I3" s="46"/>
    </row>
    <row r="4" spans="1:9" ht="13.5" thickTop="1">
      <c r="A4" s="16" t="s">
        <v>28</v>
      </c>
      <c r="B4" s="17"/>
      <c r="C4" s="17"/>
      <c r="D4" s="17"/>
      <c r="E4" s="17"/>
      <c r="F4" s="17"/>
      <c r="G4" s="11"/>
      <c r="H4" s="48"/>
      <c r="I4" s="46"/>
    </row>
    <row r="5" spans="1:9" ht="12.75">
      <c r="A5" s="18" t="s">
        <v>2</v>
      </c>
      <c r="B5" s="19"/>
      <c r="C5" s="19"/>
      <c r="D5" s="19"/>
      <c r="E5" s="19"/>
      <c r="F5" s="19"/>
      <c r="G5" s="11"/>
      <c r="H5" s="46"/>
      <c r="I5" s="46"/>
    </row>
    <row r="6" spans="1:9" ht="12.75">
      <c r="A6" s="18" t="s">
        <v>3</v>
      </c>
      <c r="B6" s="19"/>
      <c r="C6" s="19"/>
      <c r="D6" s="19"/>
      <c r="E6" s="19"/>
      <c r="F6" s="19"/>
      <c r="G6" s="11"/>
      <c r="H6" s="46"/>
      <c r="I6" s="46"/>
    </row>
    <row r="7" spans="1:9" ht="12.75">
      <c r="A7" s="18" t="s">
        <v>4</v>
      </c>
      <c r="B7" s="19"/>
      <c r="C7" s="19"/>
      <c r="D7" s="19"/>
      <c r="E7" s="19"/>
      <c r="F7" s="19"/>
      <c r="G7" s="11"/>
      <c r="H7" s="46"/>
      <c r="I7" s="46"/>
    </row>
    <row r="8" spans="1:9" ht="12.75">
      <c r="A8" s="18" t="s">
        <v>5</v>
      </c>
      <c r="B8" s="19"/>
      <c r="C8" s="19"/>
      <c r="D8" s="19"/>
      <c r="E8" s="19"/>
      <c r="F8" s="19"/>
      <c r="G8" s="11"/>
      <c r="H8" s="46"/>
      <c r="I8" s="46"/>
    </row>
    <row r="9" spans="1:9" ht="12.75">
      <c r="A9" s="18" t="s">
        <v>6</v>
      </c>
      <c r="B9" s="19"/>
      <c r="C9" s="19"/>
      <c r="D9" s="19"/>
      <c r="E9" s="19"/>
      <c r="F9" s="19"/>
      <c r="G9" s="11"/>
      <c r="H9" s="46"/>
      <c r="I9" s="46"/>
    </row>
    <row r="10" spans="1:9" ht="12.75">
      <c r="A10" s="18" t="s">
        <v>7</v>
      </c>
      <c r="B10" s="19"/>
      <c r="C10" s="19"/>
      <c r="D10" s="19"/>
      <c r="E10" s="19"/>
      <c r="F10" s="19"/>
      <c r="G10" s="11"/>
      <c r="H10" s="46"/>
      <c r="I10" s="46"/>
    </row>
    <row r="11" spans="1:9" ht="12.75">
      <c r="A11" s="18" t="s">
        <v>8</v>
      </c>
      <c r="B11" s="19"/>
      <c r="C11" s="19"/>
      <c r="D11" s="19"/>
      <c r="E11" s="19"/>
      <c r="F11" s="19"/>
      <c r="G11" s="11"/>
      <c r="H11" s="46"/>
      <c r="I11" s="46"/>
    </row>
    <row r="12" spans="1:9" ht="12.75">
      <c r="A12" s="18" t="s">
        <v>9</v>
      </c>
      <c r="B12" s="19"/>
      <c r="C12" s="19"/>
      <c r="D12" s="19"/>
      <c r="E12" s="19"/>
      <c r="F12" s="19"/>
      <c r="G12" s="11"/>
      <c r="H12" s="46"/>
      <c r="I12" s="46"/>
    </row>
    <row r="13" spans="1:9" ht="12.75">
      <c r="A13" s="18" t="s">
        <v>10</v>
      </c>
      <c r="B13" s="19"/>
      <c r="C13" s="19"/>
      <c r="D13" s="19"/>
      <c r="E13" s="19"/>
      <c r="F13" s="19"/>
      <c r="G13" s="11"/>
      <c r="H13" s="46"/>
      <c r="I13" s="46"/>
    </row>
    <row r="14" spans="1:9" ht="12.75">
      <c r="A14" s="18" t="s">
        <v>11</v>
      </c>
      <c r="B14" s="19"/>
      <c r="C14" s="19"/>
      <c r="D14" s="19"/>
      <c r="E14" s="19"/>
      <c r="F14" s="19"/>
      <c r="G14" s="11"/>
      <c r="H14" s="46"/>
      <c r="I14" s="46"/>
    </row>
    <row r="15" spans="1:9" ht="12.75">
      <c r="A15" s="18" t="s">
        <v>12</v>
      </c>
      <c r="B15" s="19"/>
      <c r="C15" s="19"/>
      <c r="D15" s="19"/>
      <c r="E15" s="19"/>
      <c r="F15" s="19"/>
      <c r="G15" s="11"/>
      <c r="H15" s="46"/>
      <c r="I15" s="46"/>
    </row>
    <row r="16" spans="1:9" ht="12.75">
      <c r="A16" s="18" t="s">
        <v>13</v>
      </c>
      <c r="B16" s="19"/>
      <c r="C16" s="19"/>
      <c r="D16" s="19"/>
      <c r="E16" s="19"/>
      <c r="F16" s="19"/>
      <c r="G16" s="11"/>
      <c r="H16" s="46"/>
      <c r="I16" s="46"/>
    </row>
    <row r="17" spans="1:9" ht="12.75">
      <c r="A17" s="18" t="s">
        <v>14</v>
      </c>
      <c r="B17" s="19"/>
      <c r="C17" s="19"/>
      <c r="D17" s="19"/>
      <c r="E17" s="19"/>
      <c r="F17" s="19"/>
      <c r="G17" s="11"/>
      <c r="H17" s="46"/>
      <c r="I17" s="46"/>
    </row>
    <row r="18" spans="1:9" ht="12.75">
      <c r="A18" s="18" t="s">
        <v>15</v>
      </c>
      <c r="B18" s="19"/>
      <c r="C18" s="19"/>
      <c r="D18" s="19"/>
      <c r="E18" s="19"/>
      <c r="F18" s="19"/>
      <c r="G18" s="11"/>
      <c r="H18" s="46"/>
      <c r="I18" s="46"/>
    </row>
    <row r="19" spans="1:9" ht="12.75">
      <c r="A19" s="18" t="s">
        <v>16</v>
      </c>
      <c r="B19" s="19"/>
      <c r="C19" s="19"/>
      <c r="D19" s="19"/>
      <c r="E19" s="19"/>
      <c r="F19" s="19"/>
      <c r="G19" s="11"/>
      <c r="H19" s="46"/>
      <c r="I19" s="46"/>
    </row>
    <row r="20" spans="1:9" ht="12.75">
      <c r="A20" s="21"/>
      <c r="B20" s="21"/>
      <c r="C20" s="12"/>
      <c r="D20" s="12"/>
      <c r="E20" s="12"/>
      <c r="F20" s="12"/>
      <c r="G20" s="11"/>
      <c r="H20" s="48"/>
      <c r="I20" s="46"/>
    </row>
    <row r="21" spans="1:9" ht="12.75">
      <c r="A21" s="9"/>
      <c r="B21" s="10"/>
      <c r="C21" s="10"/>
      <c r="D21" s="10"/>
      <c r="E21" s="10"/>
      <c r="F21" s="10"/>
      <c r="G21" s="11"/>
      <c r="H21" s="48"/>
      <c r="I21" s="46"/>
    </row>
    <row r="22" spans="1:9" ht="12.75">
      <c r="A22" s="9"/>
      <c r="B22" s="10"/>
      <c r="C22" s="10"/>
      <c r="D22" s="10"/>
      <c r="E22" s="10"/>
      <c r="F22" s="10"/>
      <c r="G22" s="11"/>
      <c r="H22" s="48"/>
      <c r="I22" s="46"/>
    </row>
    <row r="23" spans="1:9" ht="12.75" hidden="1">
      <c r="A23" s="9"/>
      <c r="B23" s="10"/>
      <c r="C23" s="10"/>
      <c r="D23" s="10"/>
      <c r="E23" s="10"/>
      <c r="F23" s="10"/>
      <c r="G23" s="11"/>
      <c r="H23" s="48"/>
      <c r="I23" s="46"/>
    </row>
    <row r="24" spans="1:9" ht="12.75" hidden="1">
      <c r="A24" s="9"/>
      <c r="B24" s="10"/>
      <c r="C24" s="10"/>
      <c r="D24" s="10"/>
      <c r="E24" s="10"/>
      <c r="F24" s="10"/>
      <c r="G24" s="11"/>
      <c r="H24" s="48"/>
      <c r="I24" s="46"/>
    </row>
    <row r="25" spans="1:10" ht="12.75" hidden="1">
      <c r="A25" s="9"/>
      <c r="B25" s="10"/>
      <c r="C25" s="10"/>
      <c r="D25" s="10"/>
      <c r="E25" s="10"/>
      <c r="F25" s="10"/>
      <c r="G25" s="11"/>
      <c r="H25" s="48"/>
      <c r="I25" s="46"/>
      <c r="J25" s="46"/>
    </row>
    <row r="26" spans="1:7" ht="12.75" hidden="1">
      <c r="A26" s="9"/>
      <c r="B26" s="10"/>
      <c r="C26" s="10"/>
      <c r="D26" s="10"/>
      <c r="E26" s="10"/>
      <c r="F26" s="10"/>
      <c r="G26" s="11"/>
    </row>
    <row r="27" spans="1:7" ht="12.75" hidden="1">
      <c r="A27" s="9"/>
      <c r="B27" s="10"/>
      <c r="C27" s="10"/>
      <c r="D27" s="10"/>
      <c r="E27" s="10"/>
      <c r="F27" s="10"/>
      <c r="G27" s="11"/>
    </row>
    <row r="28" spans="1:7" ht="12.75" hidden="1">
      <c r="A28" s="9"/>
      <c r="B28" s="10"/>
      <c r="C28" s="10"/>
      <c r="D28" s="10"/>
      <c r="E28" s="10"/>
      <c r="F28" s="10"/>
      <c r="G28" s="11"/>
    </row>
    <row r="29" spans="1:7" ht="12.75" hidden="1">
      <c r="A29" s="9"/>
      <c r="B29" s="10"/>
      <c r="C29" s="10"/>
      <c r="D29" s="10"/>
      <c r="E29" s="10"/>
      <c r="F29" s="10"/>
      <c r="G29" s="11"/>
    </row>
    <row r="30" spans="1:7" ht="12.75" hidden="1">
      <c r="A30" s="9"/>
      <c r="B30" s="10"/>
      <c r="C30" s="10"/>
      <c r="D30" s="10"/>
      <c r="E30" s="10"/>
      <c r="F30" s="10"/>
      <c r="G30" s="11"/>
    </row>
    <row r="31" spans="1:7" ht="12.75" hidden="1">
      <c r="A31" s="9"/>
      <c r="B31" s="10"/>
      <c r="C31" s="10"/>
      <c r="D31" s="10"/>
      <c r="E31" s="10"/>
      <c r="F31" s="10"/>
      <c r="G31" s="11"/>
    </row>
    <row r="32" spans="1:7" ht="12.75" hidden="1">
      <c r="A32" s="9"/>
      <c r="B32" s="10"/>
      <c r="C32" s="10"/>
      <c r="D32" s="10"/>
      <c r="E32" s="10"/>
      <c r="F32" s="10"/>
      <c r="G32" s="11"/>
    </row>
    <row r="33" spans="1:7" ht="12.75" hidden="1">
      <c r="A33" s="9"/>
      <c r="B33" s="10"/>
      <c r="C33" s="10"/>
      <c r="D33" s="10"/>
      <c r="E33" s="10"/>
      <c r="F33" s="10"/>
      <c r="G33" s="11"/>
    </row>
    <row r="34" spans="1:7" ht="12.75" hidden="1">
      <c r="A34" s="9"/>
      <c r="B34" s="10"/>
      <c r="C34" s="10"/>
      <c r="D34" s="10"/>
      <c r="E34" s="10"/>
      <c r="F34" s="10"/>
      <c r="G34" s="11"/>
    </row>
    <row r="35" spans="1:7" ht="12.75" hidden="1">
      <c r="A35" s="9"/>
      <c r="B35" s="10"/>
      <c r="C35" s="10"/>
      <c r="D35" s="10"/>
      <c r="E35" s="10"/>
      <c r="F35" s="10"/>
      <c r="G35" s="11"/>
    </row>
    <row r="36" spans="1:7" ht="12.75" hidden="1">
      <c r="A36" s="9"/>
      <c r="B36" s="10"/>
      <c r="C36" s="10"/>
      <c r="D36" s="10"/>
      <c r="E36" s="10"/>
      <c r="F36" s="10"/>
      <c r="G36" s="11"/>
    </row>
    <row r="37" spans="1:7" ht="12.75" hidden="1">
      <c r="A37" s="9"/>
      <c r="B37" s="10"/>
      <c r="C37" s="10"/>
      <c r="D37" s="10"/>
      <c r="E37" s="10"/>
      <c r="F37" s="10"/>
      <c r="G37" s="11"/>
    </row>
    <row r="38" spans="1:7" ht="12.75" hidden="1">
      <c r="A38" s="9"/>
      <c r="B38" s="10"/>
      <c r="C38" s="10"/>
      <c r="D38" s="10"/>
      <c r="E38" s="10"/>
      <c r="F38" s="10"/>
      <c r="G38" s="11"/>
    </row>
  </sheetData>
  <sheetProtection password="CA42" sheet="1" objects="1" scenarios="1"/>
  <mergeCells count="1">
    <mergeCell ref="B1:F1"/>
  </mergeCells>
  <dataValidations count="5">
    <dataValidation type="date" showInputMessage="1" showErrorMessage="1" errorTitle="Survey Date:" error="Invalid date format.  Please reenter survey date." sqref="D3:F3">
      <formula1>32874</formula1>
      <formula2>TODAY()</formula2>
    </dataValidation>
    <dataValidation type="date" showErrorMessage="1" errorTitle="Survey Date:" error="Invalid date format.  Please reenter survey date." sqref="B3">
      <formula1>32874</formula1>
      <formula2>TODAY()</formula2>
    </dataValidation>
    <dataValidation type="date" showInputMessage="1" showErrorMessage="1" errorTitle="Survey Date:" error="Invalid date format.  Please reenter survey date." sqref="C3">
      <formula1>32874</formula1>
      <formula2>TODAY()</formula2>
    </dataValidation>
    <dataValidation type="list" operator="greaterThanOrEqual" allowBlank="1" showInputMessage="1" showErrorMessage="1" errorTitle="OVERALL: INVALID ENTRY." error="Invalid data.  Please select from the drop-down list." sqref="B4:F4">
      <formula1>"Worst Possible, Poor, Fair, Good, Best Possible"</formula1>
    </dataValidation>
    <dataValidation type="list" allowBlank="1" showInputMessage="1" showErrorMessage="1" errorTitle="INVALID ENTRY" error="Invalid data.  Please select from the drop-down list." sqref="B5:F19">
      <formula1>"Agree Strongly, Agree, Neutral, Disagree, Disagree Strongly"</formula1>
    </dataValidation>
  </dataValidations>
  <printOptions/>
  <pageMargins left="0.47" right="0.45" top="1.84" bottom="1" header="0.8" footer="0.5"/>
  <pageSetup fitToHeight="1" fitToWidth="1" horizontalDpi="600" verticalDpi="600" orientation="landscape" scale="89" r:id="rId1"/>
  <headerFooter alignWithMargins="0">
    <oddHeader>&amp;L&amp;"Arial,Bold"&amp;16Missoula-VITAS Quality of Life Index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37"/>
  <sheetViews>
    <sheetView showRowColHeaders="0" zoomScale="75" zoomScaleNormal="75" workbookViewId="0" topLeftCell="A4">
      <selection activeCell="B12" sqref="B12"/>
    </sheetView>
  </sheetViews>
  <sheetFormatPr defaultColWidth="9.140625" defaultRowHeight="12.75" zeroHeight="1"/>
  <cols>
    <col min="1" max="1" width="24.7109375" style="5" customWidth="1"/>
    <col min="2" max="6" width="22.7109375" style="3" customWidth="1"/>
    <col min="7" max="7" width="9.140625" style="63" customWidth="1"/>
    <col min="8" max="16384" width="0" style="5" hidden="1" customWidth="1"/>
  </cols>
  <sheetData>
    <row r="1" spans="1:7" ht="18">
      <c r="A1" s="89" t="s">
        <v>0</v>
      </c>
      <c r="B1" s="90"/>
      <c r="C1" s="90"/>
      <c r="D1" s="90"/>
      <c r="E1" s="90"/>
      <c r="F1" s="91"/>
      <c r="G1" s="14"/>
    </row>
    <row r="2" spans="1:7" ht="18">
      <c r="A2" s="92" t="s">
        <v>22</v>
      </c>
      <c r="B2" s="93"/>
      <c r="C2" s="93"/>
      <c r="D2" s="93"/>
      <c r="E2" s="93"/>
      <c r="F2" s="94"/>
      <c r="G2" s="14"/>
    </row>
    <row r="3" spans="1:8" ht="12.75">
      <c r="A3" s="32"/>
      <c r="B3" s="33"/>
      <c r="C3" s="33"/>
      <c r="D3" s="33"/>
      <c r="E3" s="33"/>
      <c r="F3" s="34"/>
      <c r="G3" s="14"/>
      <c r="H3" s="65"/>
    </row>
    <row r="4" spans="1:8" ht="25.5" customHeight="1">
      <c r="A4" s="35" t="s">
        <v>29</v>
      </c>
      <c r="B4" s="86">
        <f>IF(DEMOGRAPHICS!C4="","",DEMOGRAPHICS!C4)</f>
      </c>
      <c r="C4" s="86"/>
      <c r="D4" s="86"/>
      <c r="E4" s="86" t="str">
        <f>CONCATENATE("ID:  ",DEMOGRAPHICS!C5)</f>
        <v>ID:  </v>
      </c>
      <c r="F4" s="87"/>
      <c r="G4" s="68"/>
      <c r="H4" s="65"/>
    </row>
    <row r="5" spans="1:8" ht="15.75">
      <c r="A5" s="36"/>
      <c r="B5" s="88" t="str">
        <f>CONCATENATE("Diagnosis:  ",DEMOGRAPHICS!C9)</f>
        <v>Diagnosis:  </v>
      </c>
      <c r="C5" s="88"/>
      <c r="D5" s="88"/>
      <c r="E5" s="88"/>
      <c r="F5" s="69"/>
      <c r="G5" s="14"/>
      <c r="H5" s="65"/>
    </row>
    <row r="6" spans="1:7" ht="15.75">
      <c r="A6" s="36"/>
      <c r="B6" s="66" t="str">
        <f>CONCATENATE("Age:  ",DEMOGRAPHICS!C6)</f>
        <v>Age:  </v>
      </c>
      <c r="C6" s="64"/>
      <c r="D6" s="27"/>
      <c r="E6" s="67"/>
      <c r="F6" s="69"/>
      <c r="G6" s="14"/>
    </row>
    <row r="7" spans="1:7" ht="16.5" thickBot="1">
      <c r="A7" s="36"/>
      <c r="B7" s="28"/>
      <c r="C7" s="28"/>
      <c r="D7" s="28"/>
      <c r="E7" s="28"/>
      <c r="F7" s="29"/>
      <c r="G7" s="14"/>
    </row>
    <row r="8" spans="1:7" ht="16.5" thickTop="1">
      <c r="A8" s="36"/>
      <c r="B8" s="52" t="s">
        <v>17</v>
      </c>
      <c r="C8" s="53" t="s">
        <v>18</v>
      </c>
      <c r="D8" s="53" t="s">
        <v>19</v>
      </c>
      <c r="E8" s="53" t="s">
        <v>20</v>
      </c>
      <c r="F8" s="74" t="s">
        <v>21</v>
      </c>
      <c r="G8" s="14"/>
    </row>
    <row r="9" spans="1:7" ht="16.5" thickBot="1">
      <c r="A9" s="36" t="s">
        <v>38</v>
      </c>
      <c r="B9" s="49">
        <f>IF('MVQOLI DATA ENTRY FORM'!B3="","",'MVQOLI DATA ENTRY FORM'!B3)</f>
      </c>
      <c r="C9" s="50">
        <f>IF('MVQOLI DATA ENTRY FORM'!C3="","",'MVQOLI DATA ENTRY FORM'!C3)</f>
      </c>
      <c r="D9" s="50">
        <f>IF('MVQOLI DATA ENTRY FORM'!D3="","",'MVQOLI DATA ENTRY FORM'!D3)</f>
      </c>
      <c r="E9" s="50">
        <f>IF('MVQOLI DATA ENTRY FORM'!E3="","",'MVQOLI DATA ENTRY FORM'!E3)</f>
      </c>
      <c r="F9" s="51">
        <f>IF('MVQOLI DATA ENTRY FORM'!F3="","",'MVQOLI DATA ENTRY FORM'!F3)</f>
      </c>
      <c r="G9" s="14"/>
    </row>
    <row r="10" spans="1:7" ht="16.5" thickTop="1">
      <c r="A10" s="37" t="s">
        <v>23</v>
      </c>
      <c r="B10" s="52">
        <f>IF(COUNTBLANK(B16:B18)&gt;0,"",SUM(B16+B17)*B18)</f>
      </c>
      <c r="C10" s="53">
        <f>IF(COUNTBLANK(C16:C18)&gt;0,"",SUM(C16+C17)*C18)</f>
      </c>
      <c r="D10" s="53">
        <f>IF(COUNTBLANK(D16:D18)&gt;0,"",SUM(D16+D17)*D18)</f>
      </c>
      <c r="E10" s="53">
        <f>IF(COUNTBLANK(E16:E18)&gt;0,"",SUM(E16+E17)*E18)</f>
      </c>
      <c r="F10" s="54">
        <f>IF(COUNTBLANK(F16:F18)&gt;0,"",SUM(F16+F17)*F18)</f>
      </c>
      <c r="G10" s="14"/>
    </row>
    <row r="11" spans="1:7" ht="15.75">
      <c r="A11" s="37" t="s">
        <v>24</v>
      </c>
      <c r="B11" s="30">
        <f>IF(COUNTBLANK(B19:B21)&gt;0,"",SUM(B19+B20)*B21)</f>
      </c>
      <c r="C11" s="31">
        <f>IF(COUNTBLANK(C19:C21)&gt;0,"",SUM(C19+C20)*C21)</f>
      </c>
      <c r="D11" s="31">
        <f>IF(COUNTBLANK(D19:D21)&gt;0,"",SUM(D19+D20)*D21)</f>
      </c>
      <c r="E11" s="31">
        <f>IF(COUNTBLANK(E19:E21)&gt;0,"",SUM(E19+E20)*E21)</f>
      </c>
      <c r="F11" s="55">
        <f>IF(COUNTBLANK(F19:F21)&gt;0,"",SUM(F19+F20)*F21)</f>
      </c>
      <c r="G11" s="14"/>
    </row>
    <row r="12" spans="1:7" ht="15.75">
      <c r="A12" s="37" t="s">
        <v>25</v>
      </c>
      <c r="B12" s="30">
        <f>IF(COUNTBLANK(B22:B24)&gt;0,"",SUM(B22+B23)*B24)</f>
      </c>
      <c r="C12" s="31">
        <f>IF(COUNTBLANK(C22:C24)&gt;0,"",SUM(C22+C23)*C24)</f>
      </c>
      <c r="D12" s="31">
        <f>IF(COUNTBLANK(D22:D24)&gt;0,"",SUM(D22+D23)*D24)</f>
      </c>
      <c r="E12" s="31">
        <f>IF(COUNTBLANK(E22:E24)&gt;0,"",SUM(E22+E23)*E24)</f>
      </c>
      <c r="F12" s="55">
        <f>IF(COUNTBLANK(F22:F24)&gt;0,"",SUM(F22+F23)*F24)</f>
      </c>
      <c r="G12" s="14"/>
    </row>
    <row r="13" spans="1:7" ht="15.75">
      <c r="A13" s="37" t="s">
        <v>26</v>
      </c>
      <c r="B13" s="30">
        <f>IF(COUNTBLANK(B25:B27)&gt;0,"",SUM(B25+B26)*B27)</f>
      </c>
      <c r="C13" s="31">
        <f>IF(COUNTBLANK(C25:C27)&gt;0,"",SUM(C25+C26)*C27)</f>
      </c>
      <c r="D13" s="31">
        <f>IF(COUNTBLANK(D25:D27)&gt;0,"",SUM(D25+D26)*D27)</f>
      </c>
      <c r="E13" s="31">
        <f>IF(COUNTBLANK(E25:E27)&gt;0,"",SUM(E25+E26)*E27)</f>
      </c>
      <c r="F13" s="55">
        <f>IF(COUNTBLANK(F25:F27)&gt;0,"",SUM(F25+F26)*F27)</f>
      </c>
      <c r="G13" s="14"/>
    </row>
    <row r="14" spans="1:7" ht="16.5" thickBot="1">
      <c r="A14" s="38" t="s">
        <v>27</v>
      </c>
      <c r="B14" s="56">
        <f>IF(COUNTBLANK(B28:B30)&gt;0,"",SUM(B28+B29)*B30)</f>
      </c>
      <c r="C14" s="57">
        <f>IF(COUNTBLANK(C28:C30)&gt;0,"",SUM(C28+C29)*C30)</f>
      </c>
      <c r="D14" s="57">
        <f>IF(COUNTBLANK(D28:D30)&gt;0,"",SUM(D28+D29)*D30)</f>
      </c>
      <c r="E14" s="57">
        <f>IF(COUNTBLANK(E28:E30)&gt;0,"",SUM(E28+E29)*E30)</f>
      </c>
      <c r="F14" s="58">
        <f>IF(COUNTBLANK(F28:F30)&gt;0,"",SUM(F28+F29)*F30)</f>
      </c>
      <c r="G14" s="14"/>
    </row>
    <row r="15" spans="1:7" ht="30" customHeight="1" thickBot="1">
      <c r="A15" s="75" t="s">
        <v>35</v>
      </c>
      <c r="B15" s="76">
        <f>IF(COUNT(B10:B14)=0,"",IF(COUNTBLANK(B10:B14)&gt;0,"MISSING SUBSCORE",(SUM(B10:B14)/10)+15))</f>
      </c>
      <c r="C15" s="77">
        <f>IF(COUNT(C10:C14)=0,"",IF(COUNTBLANK(C10:C14)&gt;0,"MISSING SUBSCORE",(SUM(C10:C14)/10)+15))</f>
      </c>
      <c r="D15" s="77">
        <f>IF(COUNT(D10:D14)=0,"",IF(COUNTBLANK(D10:D14)&gt;0,"MISSING SUBSCORE",(SUM(D10:D14)/10)+15))</f>
      </c>
      <c r="E15" s="77">
        <f>IF(COUNT(E10:E14)=0,"",IF(COUNTBLANK(E10:E14)&gt;0,"MISSING SUBSCORE",(SUM(E10:E14)/10)+15))</f>
      </c>
      <c r="F15" s="78">
        <f>IF(COUNT(F10:F14)=0,"",IF(COUNTBLANK(F10:F14)&gt;0,"MISSING SUBSCORE",(SUM(F10:F14)/10)+15))</f>
      </c>
      <c r="G15" s="14"/>
    </row>
    <row r="16" spans="1:7" ht="15">
      <c r="A16" s="72" t="s">
        <v>2</v>
      </c>
      <c r="B16" s="70">
        <f>IF(COUNTBLANK('MVQOLI DATA ENTRY FORM'!B5)&gt;0,"",IF('MVQOLI DATA ENTRY FORM'!B5="Agree Strongly",-2,IF('MVQOLI DATA ENTRY FORM'!B5="Agree",-1,IF('MVQOLI DATA ENTRY FORM'!B5="Neutral",0,IF('MVQOLI DATA ENTRY FORM'!B5="Disagree",1,IF('MVQOLI DATA ENTRY FORM'!B5="Disagree Strongly",2,"INVALID ENTRY"))))))</f>
      </c>
      <c r="C16" s="59">
        <f>IF(COUNTBLANK('MVQOLI DATA ENTRY FORM'!C5)&gt;0,"",IF('MVQOLI DATA ENTRY FORM'!C5="Agree Strongly",-2,IF('MVQOLI DATA ENTRY FORM'!C5="Agree",-1,IF('MVQOLI DATA ENTRY FORM'!C5="Neutral",0,IF('MVQOLI DATA ENTRY FORM'!C5="Disagree",1,IF('MVQOLI DATA ENTRY FORM'!C5="Disagree Strongly",2,"INVALID ENTRY"))))))</f>
      </c>
      <c r="D16" s="59">
        <f>IF(COUNTBLANK('MVQOLI DATA ENTRY FORM'!D5)&gt;0,"",IF('MVQOLI DATA ENTRY FORM'!D5="Agree Strongly",-2,IF('MVQOLI DATA ENTRY FORM'!D5="Agree",-1,IF('MVQOLI DATA ENTRY FORM'!D5="Neutral",0,IF('MVQOLI DATA ENTRY FORM'!D5="Disagree",1,IF('MVQOLI DATA ENTRY FORM'!D5="Disagree Strongly",2,"INVALID ENTRY"))))))</f>
      </c>
      <c r="E16" s="59">
        <f>IF(COUNTBLANK('MVQOLI DATA ENTRY FORM'!E5)&gt;0,"",IF('MVQOLI DATA ENTRY FORM'!E5="Agree Strongly",-2,IF('MVQOLI DATA ENTRY FORM'!E5="Agree",-1,IF('MVQOLI DATA ENTRY FORM'!E5="Neutral",0,IF('MVQOLI DATA ENTRY FORM'!E5="Disagree",1,IF('MVQOLI DATA ENTRY FORM'!E5="Disagree Strongly",2,"INVALID ENTRY"))))))</f>
      </c>
      <c r="F16" s="60">
        <f>IF(COUNTBLANK('MVQOLI DATA ENTRY FORM'!F5)&gt;0,"",IF('MVQOLI DATA ENTRY FORM'!F5="Agree Strongly",-2,IF('MVQOLI DATA ENTRY FORM'!F5="Agree",-1,IF('MVQOLI DATA ENTRY FORM'!F5="Neutral",0,IF('MVQOLI DATA ENTRY FORM'!F5="Disagree",1,IF('MVQOLI DATA ENTRY FORM'!F5="Disagree Strongly",2,"INVALID ENTRY"))))))</f>
      </c>
      <c r="G16" s="14"/>
    </row>
    <row r="17" spans="1:7" ht="15">
      <c r="A17" s="72" t="s">
        <v>3</v>
      </c>
      <c r="B17" s="70">
        <f>IF(COUNTBLANK('MVQOLI DATA ENTRY FORM'!B6)&gt;0,"",IF('MVQOLI DATA ENTRY FORM'!B6="Agree Strongly",4,IF('MVQOLI DATA ENTRY FORM'!B6="Agree",3,IF('MVQOLI DATA ENTRY FORM'!B6="Neutral",0,IF('MVQOLI DATA ENTRY FORM'!B6="Disagree",-3,IF('MVQOLI DATA ENTRY FORM'!B6="Disagree Strongly",-4,"INVALID ENTRY"))))))</f>
      </c>
      <c r="C17" s="59">
        <f>IF(COUNTBLANK('MVQOLI DATA ENTRY FORM'!C6)&gt;0,"",IF('MVQOLI DATA ENTRY FORM'!C6="Agree Strongly",4,IF('MVQOLI DATA ENTRY FORM'!C6="Agree",3,IF('MVQOLI DATA ENTRY FORM'!C6="Neutral",0,IF('MVQOLI DATA ENTRY FORM'!C6="Disagree",-3,IF('MVQOLI DATA ENTRY FORM'!C6="Disagree Strongly",-4,"INVALID ENTRY"))))))</f>
      </c>
      <c r="D17" s="59">
        <f>IF(COUNTBLANK('MVQOLI DATA ENTRY FORM'!D6)&gt;0,"",IF('MVQOLI DATA ENTRY FORM'!D6="Agree Strongly",4,IF('MVQOLI DATA ENTRY FORM'!D6="Agree",3,IF('MVQOLI DATA ENTRY FORM'!D6="Neutral",0,IF('MVQOLI DATA ENTRY FORM'!D6="Disagree",-3,IF('MVQOLI DATA ENTRY FORM'!D6="Disagree Strongly",-4,"INVALID ENTRY"))))))</f>
      </c>
      <c r="E17" s="59">
        <f>IF(COUNTBLANK('MVQOLI DATA ENTRY FORM'!E6)&gt;0,"",IF('MVQOLI DATA ENTRY FORM'!E6="Agree Strongly",4,IF('MVQOLI DATA ENTRY FORM'!E6="Agree",3,IF('MVQOLI DATA ENTRY FORM'!E6="Neutral",0,IF('MVQOLI DATA ENTRY FORM'!E6="Disagree",-3,IF('MVQOLI DATA ENTRY FORM'!E6="Disagree Strongly",-4,"INVALID ENTRY"))))))</f>
      </c>
      <c r="F17" s="60">
        <f>IF(COUNTBLANK('MVQOLI DATA ENTRY FORM'!F6)&gt;0,"",IF('MVQOLI DATA ENTRY FORM'!F6="Agree Strongly",4,IF('MVQOLI DATA ENTRY FORM'!F6="Agree",3,IF('MVQOLI DATA ENTRY FORM'!F6="Neutral",0,IF('MVQOLI DATA ENTRY FORM'!F6="Disagree",-3,IF('MVQOLI DATA ENTRY FORM'!F6="Disagree Strongly",-4,"INVALID ENTRY"))))))</f>
      </c>
      <c r="G17" s="14"/>
    </row>
    <row r="18" spans="1:7" ht="15">
      <c r="A18" s="72" t="s">
        <v>4</v>
      </c>
      <c r="B18" s="70">
        <f>IF(COUNTBLANK('MVQOLI DATA ENTRY FORM'!B7)&gt;0,"",IF('MVQOLI DATA ENTRY FORM'!B7="Agree Strongly",5,IF('MVQOLI DATA ENTRY FORM'!B7="Agree",4,IF('MVQOLI DATA ENTRY FORM'!B7="Neutral",3,IF('MVQOLI DATA ENTRY FORM'!B7="Disagree",2,IF('MVQOLI DATA ENTRY FORM'!B7="Disagree Strongly",1,"INVALID ENTRY"))))))</f>
      </c>
      <c r="C18" s="59">
        <f>IF(COUNTBLANK('MVQOLI DATA ENTRY FORM'!C7)&gt;0,"",IF('MVQOLI DATA ENTRY FORM'!C7="Agree Strongly",5,IF('MVQOLI DATA ENTRY FORM'!C7="Agree",4,IF('MVQOLI DATA ENTRY FORM'!C7="Neutral",3,IF('MVQOLI DATA ENTRY FORM'!C7="Disagree",2,IF('MVQOLI DATA ENTRY FORM'!C7="Disagree Strongly",1,"INVALID ENTRY"))))))</f>
      </c>
      <c r="D18" s="59">
        <f>IF(COUNTBLANK('MVQOLI DATA ENTRY FORM'!D7)&gt;0,"",IF('MVQOLI DATA ENTRY FORM'!D7="Agree Strongly",5,IF('MVQOLI DATA ENTRY FORM'!D7="Agree",4,IF('MVQOLI DATA ENTRY FORM'!D7="Neutral",3,IF('MVQOLI DATA ENTRY FORM'!D7="Disagree",2,IF('MVQOLI DATA ENTRY FORM'!D7="Disagree Strongly",1,"INVALID ENTRY"))))))</f>
      </c>
      <c r="E18" s="59">
        <f>IF(COUNTBLANK('MVQOLI DATA ENTRY FORM'!E7)&gt;0,"",IF('MVQOLI DATA ENTRY FORM'!E7="Agree Strongly",5,IF('MVQOLI DATA ENTRY FORM'!E7="Agree",4,IF('MVQOLI DATA ENTRY FORM'!E7="Neutral",3,IF('MVQOLI DATA ENTRY FORM'!E7="Disagree",2,IF('MVQOLI DATA ENTRY FORM'!E7="Disagree Strongly",1,"INVALID ENTRY"))))))</f>
      </c>
      <c r="F18" s="60">
        <f>IF(COUNTBLANK('MVQOLI DATA ENTRY FORM'!F7)&gt;0,"",IF('MVQOLI DATA ENTRY FORM'!F7="Agree Strongly",5,IF('MVQOLI DATA ENTRY FORM'!F7="Agree",4,IF('MVQOLI DATA ENTRY FORM'!F7="Neutral",3,IF('MVQOLI DATA ENTRY FORM'!F7="Disagree",2,IF('MVQOLI DATA ENTRY FORM'!F7="Disagree Strongly",1,"INVALID ENTRY"))))))</f>
      </c>
      <c r="G18" s="14"/>
    </row>
    <row r="19" spans="1:7" ht="15">
      <c r="A19" s="72" t="s">
        <v>5</v>
      </c>
      <c r="B19" s="70">
        <f>IF(COUNTBLANK('MVQOLI DATA ENTRY FORM'!B8)&gt;0,"",IF('MVQOLI DATA ENTRY FORM'!B8="Agree Strongly",-2,IF('MVQOLI DATA ENTRY FORM'!B8="Agree",-1,IF('MVQOLI DATA ENTRY FORM'!B8="Neutral",0,IF('MVQOLI DATA ENTRY FORM'!B8="Disagree",1,IF('MVQOLI DATA ENTRY FORM'!B8="Disagree Strongly",2,"INVALID ENTRY"))))))</f>
      </c>
      <c r="C19" s="59">
        <f>IF(COUNTBLANK('MVQOLI DATA ENTRY FORM'!C8)&gt;0,"",IF('MVQOLI DATA ENTRY FORM'!C8="Agree Strongly",-2,IF('MVQOLI DATA ENTRY FORM'!C8="Agree",-1,IF('MVQOLI DATA ENTRY FORM'!C8="Neutral",0,IF('MVQOLI DATA ENTRY FORM'!C8="Disagree",1,IF('MVQOLI DATA ENTRY FORM'!C8="Disagree Strongly",2,"INVALID ENTRY"))))))</f>
      </c>
      <c r="D19" s="59">
        <f>IF(COUNTBLANK('MVQOLI DATA ENTRY FORM'!D8)&gt;0,"",IF('MVQOLI DATA ENTRY FORM'!D8="Agree Strongly",-2,IF('MVQOLI DATA ENTRY FORM'!D8="Agree",-1,IF('MVQOLI DATA ENTRY FORM'!D8="Neutral",0,IF('MVQOLI DATA ENTRY FORM'!D8="Disagree",1,IF('MVQOLI DATA ENTRY FORM'!D8="Disagree Strongly",2,"INVALID ENTRY"))))))</f>
      </c>
      <c r="E19" s="59">
        <f>IF(COUNTBLANK('MVQOLI DATA ENTRY FORM'!E8)&gt;0,"",IF('MVQOLI DATA ENTRY FORM'!E8="Agree Strongly",-2,IF('MVQOLI DATA ENTRY FORM'!E8="Agree",-1,IF('MVQOLI DATA ENTRY FORM'!E8="Neutral",0,IF('MVQOLI DATA ENTRY FORM'!E8="Disagree",1,IF('MVQOLI DATA ENTRY FORM'!E8="Disagree Strongly",2,"INVALID ENTRY"))))))</f>
      </c>
      <c r="F19" s="60">
        <f>IF(COUNTBLANK('MVQOLI DATA ENTRY FORM'!F8)&gt;0,"",IF('MVQOLI DATA ENTRY FORM'!F8="Agree Strongly",-2,IF('MVQOLI DATA ENTRY FORM'!F8="Agree",-1,IF('MVQOLI DATA ENTRY FORM'!F8="Neutral",0,IF('MVQOLI DATA ENTRY FORM'!F8="Disagree",1,IF('MVQOLI DATA ENTRY FORM'!F8="Disagree Strongly",2,"INVALID ENTRY"))))))</f>
      </c>
      <c r="G19" s="14"/>
    </row>
    <row r="20" spans="1:7" ht="15">
      <c r="A20" s="72" t="s">
        <v>6</v>
      </c>
      <c r="B20" s="70">
        <f>IF(COUNTBLANK('MVQOLI DATA ENTRY FORM'!B9)&gt;0,"",IF('MVQOLI DATA ENTRY FORM'!B9="Agree Strongly",4,IF('MVQOLI DATA ENTRY FORM'!B9="Agree",3,IF('MVQOLI DATA ENTRY FORM'!B9="Neutral",0,IF('MVQOLI DATA ENTRY FORM'!B9="Disagree",-3,IF('MVQOLI DATA ENTRY FORM'!B9="Disagree Strongly",-4,"INVALID ENTRY"))))))</f>
      </c>
      <c r="C20" s="59">
        <f>IF(COUNTBLANK('MVQOLI DATA ENTRY FORM'!C9)&gt;0,"",IF('MVQOLI DATA ENTRY FORM'!C9="Agree Strongly",4,IF('MVQOLI DATA ENTRY FORM'!C9="Agree",3,IF('MVQOLI DATA ENTRY FORM'!C9="Neutral",0,IF('MVQOLI DATA ENTRY FORM'!C9="Disagree",-3,IF('MVQOLI DATA ENTRY FORM'!C9="Disagree Strongly",-4,"INVALID ENTRY"))))))</f>
      </c>
      <c r="D20" s="59">
        <f>IF(COUNTBLANK('MVQOLI DATA ENTRY FORM'!D9)&gt;0,"",IF('MVQOLI DATA ENTRY FORM'!D9="Agree Strongly",4,IF('MVQOLI DATA ENTRY FORM'!D9="Agree",3,IF('MVQOLI DATA ENTRY FORM'!D9="Neutral",0,IF('MVQOLI DATA ENTRY FORM'!D9="Disagree",-3,IF('MVQOLI DATA ENTRY FORM'!D9="Disagree Strongly",-4,"INVALID ENTRY"))))))</f>
      </c>
      <c r="E20" s="59">
        <f>IF(COUNTBLANK('MVQOLI DATA ENTRY FORM'!E9)&gt;0,"",IF('MVQOLI DATA ENTRY FORM'!E9="Agree Strongly",4,IF('MVQOLI DATA ENTRY FORM'!E9="Agree",3,IF('MVQOLI DATA ENTRY FORM'!E9="Neutral",0,IF('MVQOLI DATA ENTRY FORM'!E9="Disagree",-3,IF('MVQOLI DATA ENTRY FORM'!E9="Disagree Strongly",-4,"INVALID ENTRY"))))))</f>
      </c>
      <c r="F20" s="60">
        <f>IF(COUNTBLANK('MVQOLI DATA ENTRY FORM'!F9)&gt;0,"",IF('MVQOLI DATA ENTRY FORM'!F9="Agree Strongly",4,IF('MVQOLI DATA ENTRY FORM'!F9="Agree",3,IF('MVQOLI DATA ENTRY FORM'!F9="Neutral",0,IF('MVQOLI DATA ENTRY FORM'!F9="Disagree",-3,IF('MVQOLI DATA ENTRY FORM'!F9="Disagree Strongly",-4,"INVALID ENTRY"))))))</f>
      </c>
      <c r="G20" s="14"/>
    </row>
    <row r="21" spans="1:7" ht="15">
      <c r="A21" s="72" t="s">
        <v>7</v>
      </c>
      <c r="B21" s="70">
        <f>IF(COUNTBLANK('MVQOLI DATA ENTRY FORM'!B10)&gt;0,"",IF('MVQOLI DATA ENTRY FORM'!B10="Agree Strongly",5,IF('MVQOLI DATA ENTRY FORM'!B10="Agree",4,IF('MVQOLI DATA ENTRY FORM'!B10="Neutral",3,IF('MVQOLI DATA ENTRY FORM'!B10="Disagree",2,IF('MVQOLI DATA ENTRY FORM'!B10="Disagree Strongly",1,"INVALID ENTRY"))))))</f>
      </c>
      <c r="C21" s="59">
        <f>IF(COUNTBLANK('MVQOLI DATA ENTRY FORM'!C10)&gt;0,"",IF('MVQOLI DATA ENTRY FORM'!C10="Agree Strongly",5,IF('MVQOLI DATA ENTRY FORM'!C10="Agree",4,IF('MVQOLI DATA ENTRY FORM'!C10="Neutral",3,IF('MVQOLI DATA ENTRY FORM'!C10="Disagree",2,IF('MVQOLI DATA ENTRY FORM'!C10="Disagree Strongly",1,"INVALID ENTRY"))))))</f>
      </c>
      <c r="D21" s="59">
        <f>IF(COUNTBLANK('MVQOLI DATA ENTRY FORM'!D10)&gt;0,"",IF('MVQOLI DATA ENTRY FORM'!D10="Agree Strongly",5,IF('MVQOLI DATA ENTRY FORM'!D10="Agree",4,IF('MVQOLI DATA ENTRY FORM'!D10="Neutral",3,IF('MVQOLI DATA ENTRY FORM'!D10="Disagree",2,IF('MVQOLI DATA ENTRY FORM'!D10="Disagree Strongly",1,"INVALID ENTRY"))))))</f>
      </c>
      <c r="E21" s="59">
        <f>IF(COUNTBLANK('MVQOLI DATA ENTRY FORM'!E10)&gt;0,"",IF('MVQOLI DATA ENTRY FORM'!E10="Agree Strongly",5,IF('MVQOLI DATA ENTRY FORM'!E10="Agree",4,IF('MVQOLI DATA ENTRY FORM'!E10="Neutral",3,IF('MVQOLI DATA ENTRY FORM'!E10="Disagree",2,IF('MVQOLI DATA ENTRY FORM'!E10="Disagree Strongly",1,"INVALID ENTRY"))))))</f>
      </c>
      <c r="F21" s="60">
        <f>IF(COUNTBLANK('MVQOLI DATA ENTRY FORM'!F10)&gt;0,"",IF('MVQOLI DATA ENTRY FORM'!F10="Agree Strongly",5,IF('MVQOLI DATA ENTRY FORM'!F10="Agree",4,IF('MVQOLI DATA ENTRY FORM'!F10="Neutral",3,IF('MVQOLI DATA ENTRY FORM'!F10="Disagree",2,IF('MVQOLI DATA ENTRY FORM'!F10="Disagree Strongly",1,"INVALID ENTRY"))))))</f>
      </c>
      <c r="G21" s="14"/>
    </row>
    <row r="22" spans="1:7" ht="15">
      <c r="A22" s="72" t="s">
        <v>8</v>
      </c>
      <c r="B22" s="70">
        <f>IF(COUNTBLANK('MVQOLI DATA ENTRY FORM'!B11)&gt;0,"",IF('MVQOLI DATA ENTRY FORM'!B11="Agree Strongly",2,IF('MVQOLI DATA ENTRY FORM'!B11="Agree",1,IF('MVQOLI DATA ENTRY FORM'!B11="Neutral",0,IF('MVQOLI DATA ENTRY FORM'!B11="Disagree",-1,IF('MVQOLI DATA ENTRY FORM'!B11="Disagree Strongly",-2,"INVALID ENTRY"))))))</f>
      </c>
      <c r="C22" s="59">
        <f>IF(COUNTBLANK('MVQOLI DATA ENTRY FORM'!C11)&gt;0,"",IF('MVQOLI DATA ENTRY FORM'!C11="Agree Strongly",2,IF('MVQOLI DATA ENTRY FORM'!C11="Agree",1,IF('MVQOLI DATA ENTRY FORM'!C11="Neutral",0,IF('MVQOLI DATA ENTRY FORM'!C11="Disagree",-1,IF('MVQOLI DATA ENTRY FORM'!C11="Disagree Strongly",-2,"INVALID ENTRY"))))))</f>
      </c>
      <c r="D22" s="59">
        <f>IF(COUNTBLANK('MVQOLI DATA ENTRY FORM'!D11)&gt;0,"",IF('MVQOLI DATA ENTRY FORM'!D11="Agree Strongly",2,IF('MVQOLI DATA ENTRY FORM'!D11="Agree",1,IF('MVQOLI DATA ENTRY FORM'!D11="Neutral",0,IF('MVQOLI DATA ENTRY FORM'!D11="Disagree",-1,IF('MVQOLI DATA ENTRY FORM'!D11="Disagree Strongly",-2,"INVALID ENTRY"))))))</f>
      </c>
      <c r="E22" s="59">
        <f>IF(COUNTBLANK('MVQOLI DATA ENTRY FORM'!E11)&gt;0,"",IF('MVQOLI DATA ENTRY FORM'!E11="Agree Strongly",2,IF('MVQOLI DATA ENTRY FORM'!E11="Agree",1,IF('MVQOLI DATA ENTRY FORM'!E11="Neutral",0,IF('MVQOLI DATA ENTRY FORM'!E11="Disagree",-1,IF('MVQOLI DATA ENTRY FORM'!E11="Disagree Strongly",-2,"INVALID ENTRY"))))))</f>
      </c>
      <c r="F22" s="60">
        <f>IF(COUNTBLANK('MVQOLI DATA ENTRY FORM'!F11)&gt;0,"",IF('MVQOLI DATA ENTRY FORM'!F11="Agree Strongly",2,IF('MVQOLI DATA ENTRY FORM'!F11="Agree",1,IF('MVQOLI DATA ENTRY FORM'!F11="Neutral",0,IF('MVQOLI DATA ENTRY FORM'!F11="Disagree",-1,IF('MVQOLI DATA ENTRY FORM'!F11="Disagree Strongly",-2,"INVALID ENTRY"))))))</f>
      </c>
      <c r="G22" s="14"/>
    </row>
    <row r="23" spans="1:7" ht="15">
      <c r="A23" s="72" t="s">
        <v>9</v>
      </c>
      <c r="B23" s="70">
        <f>IF(COUNTBLANK('MVQOLI DATA ENTRY FORM'!B12)&gt;0,"",IF('MVQOLI DATA ENTRY FORM'!B12="Agree Strongly",4,IF('MVQOLI DATA ENTRY FORM'!B12="Agree",3,IF('MVQOLI DATA ENTRY FORM'!B12="Neutral",0,IF('MVQOLI DATA ENTRY FORM'!B12="Disagree",-3,IF('MVQOLI DATA ENTRY FORM'!B12="Disagree Strongly",-4,"INVALID ENTRY"))))))</f>
      </c>
      <c r="C23" s="59">
        <f>IF(COUNTBLANK('MVQOLI DATA ENTRY FORM'!C12)&gt;0,"",IF('MVQOLI DATA ENTRY FORM'!C12="Agree Strongly",4,IF('MVQOLI DATA ENTRY FORM'!C12="Agree",3,IF('MVQOLI DATA ENTRY FORM'!C12="Neutral",0,IF('MVQOLI DATA ENTRY FORM'!C12="Disagree",-3,IF('MVQOLI DATA ENTRY FORM'!C12="Disagree Strongly",-4,"INVALID ENTRY"))))))</f>
      </c>
      <c r="D23" s="59">
        <f>IF(COUNTBLANK('MVQOLI DATA ENTRY FORM'!D12)&gt;0,"",IF('MVQOLI DATA ENTRY FORM'!D12="Agree Strongly",4,IF('MVQOLI DATA ENTRY FORM'!D12="Agree",3,IF('MVQOLI DATA ENTRY FORM'!D12="Neutral",0,IF('MVQOLI DATA ENTRY FORM'!D12="Disagree",-3,IF('MVQOLI DATA ENTRY FORM'!D12="Disagree Strongly",-4,"INVALID ENTRY"))))))</f>
      </c>
      <c r="E23" s="59">
        <f>IF(COUNTBLANK('MVQOLI DATA ENTRY FORM'!E12)&gt;0,"",IF('MVQOLI DATA ENTRY FORM'!E12="Agree Strongly",4,IF('MVQOLI DATA ENTRY FORM'!E12="Agree",3,IF('MVQOLI DATA ENTRY FORM'!E12="Neutral",0,IF('MVQOLI DATA ENTRY FORM'!E12="Disagree",-3,IF('MVQOLI DATA ENTRY FORM'!E12="Disagree Strongly",-4,"INVALID ENTRY"))))))</f>
      </c>
      <c r="F23" s="60">
        <f>IF(COUNTBLANK('MVQOLI DATA ENTRY FORM'!F12)&gt;0,"",IF('MVQOLI DATA ENTRY FORM'!F12="Agree Strongly",4,IF('MVQOLI DATA ENTRY FORM'!F12="Agree",3,IF('MVQOLI DATA ENTRY FORM'!F12="Neutral",0,IF('MVQOLI DATA ENTRY FORM'!F12="Disagree",-3,IF('MVQOLI DATA ENTRY FORM'!F12="Disagree Strongly",-4,"INVALID ENTRY"))))))</f>
      </c>
      <c r="G23" s="14"/>
    </row>
    <row r="24" spans="1:7" ht="15">
      <c r="A24" s="72" t="s">
        <v>10</v>
      </c>
      <c r="B24" s="70">
        <f>IF(COUNTBLANK('MVQOLI DATA ENTRY FORM'!B13)&gt;0,"",IF('MVQOLI DATA ENTRY FORM'!B13="Agree Strongly",5,IF('MVQOLI DATA ENTRY FORM'!B13="Agree",4,IF('MVQOLI DATA ENTRY FORM'!B13="Neutral",3,IF('MVQOLI DATA ENTRY FORM'!B13="Disagree",2,IF('MVQOLI DATA ENTRY FORM'!B13="Disagree Strongly",1,"INVALID ENTRY"))))))</f>
      </c>
      <c r="C24" s="59">
        <f>IF(COUNTBLANK('MVQOLI DATA ENTRY FORM'!C13)&gt;0,"",IF('MVQOLI DATA ENTRY FORM'!C13="Agree Strongly",5,IF('MVQOLI DATA ENTRY FORM'!C13="Agree",4,IF('MVQOLI DATA ENTRY FORM'!C13="Neutral",3,IF('MVQOLI DATA ENTRY FORM'!C13="Disagree",2,IF('MVQOLI DATA ENTRY FORM'!C13="Disagree Strongly",1,"INVALID ENTRY"))))))</f>
      </c>
      <c r="D24" s="59">
        <f>IF(COUNTBLANK('MVQOLI DATA ENTRY FORM'!D13)&gt;0,"",IF('MVQOLI DATA ENTRY FORM'!D13="Agree Strongly",5,IF('MVQOLI DATA ENTRY FORM'!D13="Agree",4,IF('MVQOLI DATA ENTRY FORM'!D13="Neutral",3,IF('MVQOLI DATA ENTRY FORM'!D13="Disagree",2,IF('MVQOLI DATA ENTRY FORM'!D13="Disagree Strongly",1,"INVALID ENTRY"))))))</f>
      </c>
      <c r="E24" s="59">
        <f>IF(COUNTBLANK('MVQOLI DATA ENTRY FORM'!E13)&gt;0,"",IF('MVQOLI DATA ENTRY FORM'!E13="Agree Strongly",5,IF('MVQOLI DATA ENTRY FORM'!E13="Agree",4,IF('MVQOLI DATA ENTRY FORM'!E13="Neutral",3,IF('MVQOLI DATA ENTRY FORM'!E13="Disagree",2,IF('MVQOLI DATA ENTRY FORM'!E13="Disagree Strongly",1,"INVALID ENTRY"))))))</f>
      </c>
      <c r="F24" s="60">
        <f>IF(COUNTBLANK('MVQOLI DATA ENTRY FORM'!F13)&gt;0,"",IF('MVQOLI DATA ENTRY FORM'!F13="Agree Strongly",5,IF('MVQOLI DATA ENTRY FORM'!F13="Agree",4,IF('MVQOLI DATA ENTRY FORM'!F13="Neutral",3,IF('MVQOLI DATA ENTRY FORM'!F13="Disagree",2,IF('MVQOLI DATA ENTRY FORM'!F13="Disagree Strongly",1,"INVALID ENTRY"))))))</f>
      </c>
      <c r="G24" s="14"/>
    </row>
    <row r="25" spans="1:7" ht="15">
      <c r="A25" s="72" t="s">
        <v>11</v>
      </c>
      <c r="B25" s="70">
        <f>IF(COUNTBLANK('MVQOLI DATA ENTRY FORM'!B14)&gt;0,"",IF('MVQOLI DATA ENTRY FORM'!B14="Agree Strongly",-2,IF('MVQOLI DATA ENTRY FORM'!B14="Agree",-1,IF('MVQOLI DATA ENTRY FORM'!B14="Neutral",0,IF('MVQOLI DATA ENTRY FORM'!B14="Disagree",1,IF('MVQOLI DATA ENTRY FORM'!B14="Disagree Strongly",2,"INVALID ENTRY"))))))</f>
      </c>
      <c r="C25" s="59">
        <f>IF(COUNTBLANK('MVQOLI DATA ENTRY FORM'!C14)&gt;0,"",IF('MVQOLI DATA ENTRY FORM'!C14="Agree Strongly",-2,IF('MVQOLI DATA ENTRY FORM'!C14="Agree",-1,IF('MVQOLI DATA ENTRY FORM'!C14="Neutral",0,IF('MVQOLI DATA ENTRY FORM'!C14="Disagree",1,IF('MVQOLI DATA ENTRY FORM'!C14="Disagree Strongly",2,"INVALID ENTRY"))))))</f>
      </c>
      <c r="D25" s="59">
        <f>IF(COUNTBLANK('MVQOLI DATA ENTRY FORM'!D14)&gt;0,"",IF('MVQOLI DATA ENTRY FORM'!D14="Agree Strongly",-2,IF('MVQOLI DATA ENTRY FORM'!D14="Agree",-1,IF('MVQOLI DATA ENTRY FORM'!D14="Neutral",0,IF('MVQOLI DATA ENTRY FORM'!D14="Disagree",1,IF('MVQOLI DATA ENTRY FORM'!D14="Disagree Strongly",2,"INVALID ENTRY"))))))</f>
      </c>
      <c r="E25" s="59">
        <f>IF(COUNTBLANK('MVQOLI DATA ENTRY FORM'!E14)&gt;0,"",IF('MVQOLI DATA ENTRY FORM'!E14="Agree Strongly",-2,IF('MVQOLI DATA ENTRY FORM'!E14="Agree",-1,IF('MVQOLI DATA ENTRY FORM'!E14="Neutral",0,IF('MVQOLI DATA ENTRY FORM'!E14="Disagree",1,IF('MVQOLI DATA ENTRY FORM'!E14="Disagree Strongly",2,"INVALID ENTRY"))))))</f>
      </c>
      <c r="F25" s="60">
        <f>IF(COUNTBLANK('MVQOLI DATA ENTRY FORM'!F14)&gt;0,"",IF('MVQOLI DATA ENTRY FORM'!F14="Agree Strongly",-2,IF('MVQOLI DATA ENTRY FORM'!F14="Agree",-1,IF('MVQOLI DATA ENTRY FORM'!F14="Neutral",0,IF('MVQOLI DATA ENTRY FORM'!F14="Disagree",1,IF('MVQOLI DATA ENTRY FORM'!F14="Disagree Strongly",2,"INVALID ENTRY"))))))</f>
      </c>
      <c r="G25" s="14"/>
    </row>
    <row r="26" spans="1:7" ht="15">
      <c r="A26" s="72" t="s">
        <v>12</v>
      </c>
      <c r="B26" s="70">
        <f>IF(COUNTBLANK('MVQOLI DATA ENTRY FORM'!B15)&gt;0,"",IF('MVQOLI DATA ENTRY FORM'!B15="Agree Strongly",4,IF('MVQOLI DATA ENTRY FORM'!B15="Agree",3,IF('MVQOLI DATA ENTRY FORM'!B15="Neutral",0,IF('MVQOLI DATA ENTRY FORM'!B15="Disagree",-3,IF('MVQOLI DATA ENTRY FORM'!B15="Disagree Strongly",-4,"INVALID ENTRY"))))))</f>
      </c>
      <c r="C26" s="59">
        <f>IF(COUNTBLANK('MVQOLI DATA ENTRY FORM'!C15)&gt;0,"",IF('MVQOLI DATA ENTRY FORM'!C15="Agree Strongly",4,IF('MVQOLI DATA ENTRY FORM'!C15="Agree",3,IF('MVQOLI DATA ENTRY FORM'!C15="Neutral",0,IF('MVQOLI DATA ENTRY FORM'!C15="Disagree",-3,IF('MVQOLI DATA ENTRY FORM'!C15="Disagree Strongly",-4,"INVALID ENTRY"))))))</f>
      </c>
      <c r="D26" s="59">
        <f>IF(COUNTBLANK('MVQOLI DATA ENTRY FORM'!D15)&gt;0,"",IF('MVQOLI DATA ENTRY FORM'!D15="Agree Strongly",4,IF('MVQOLI DATA ENTRY FORM'!D15="Agree",3,IF('MVQOLI DATA ENTRY FORM'!D15="Neutral",0,IF('MVQOLI DATA ENTRY FORM'!D15="Disagree",-3,IF('MVQOLI DATA ENTRY FORM'!D15="Disagree Strongly",-4,"INVALID ENTRY"))))))</f>
      </c>
      <c r="E26" s="59">
        <f>IF(COUNTBLANK('MVQOLI DATA ENTRY FORM'!E15)&gt;0,"",IF('MVQOLI DATA ENTRY FORM'!E15="Agree Strongly",4,IF('MVQOLI DATA ENTRY FORM'!E15="Agree",3,IF('MVQOLI DATA ENTRY FORM'!E15="Neutral",0,IF('MVQOLI DATA ENTRY FORM'!E15="Disagree",-3,IF('MVQOLI DATA ENTRY FORM'!E15="Disagree Strongly",-4,"INVALID ENTRY"))))))</f>
      </c>
      <c r="F26" s="60">
        <f>IF(COUNTBLANK('MVQOLI DATA ENTRY FORM'!F15)&gt;0,"",IF('MVQOLI DATA ENTRY FORM'!F15="Agree Strongly",4,IF('MVQOLI DATA ENTRY FORM'!F15="Agree",3,IF('MVQOLI DATA ENTRY FORM'!F15="Neutral",0,IF('MVQOLI DATA ENTRY FORM'!F15="Disagree",-3,IF('MVQOLI DATA ENTRY FORM'!F15="Disagree Strongly",-4,"INVALID ENTRY"))))))</f>
      </c>
      <c r="G26" s="14"/>
    </row>
    <row r="27" spans="1:7" ht="15">
      <c r="A27" s="72" t="s">
        <v>13</v>
      </c>
      <c r="B27" s="70">
        <f>IF(COUNTBLANK('MVQOLI DATA ENTRY FORM'!B16)&gt;0,"",IF('MVQOLI DATA ENTRY FORM'!B16="Agree Strongly",5,IF('MVQOLI DATA ENTRY FORM'!B16="Agree",4,IF('MVQOLI DATA ENTRY FORM'!B16="Neutral",3,IF('MVQOLI DATA ENTRY FORM'!B16="Disagree",2,IF('MVQOLI DATA ENTRY FORM'!B16="Disagree Strongly",1,"INVALID ENTRY"))))))</f>
      </c>
      <c r="C27" s="59">
        <f>IF(COUNTBLANK('MVQOLI DATA ENTRY FORM'!C16)&gt;0,"",IF('MVQOLI DATA ENTRY FORM'!C16="Agree Strongly",5,IF('MVQOLI DATA ENTRY FORM'!C16="Agree",4,IF('MVQOLI DATA ENTRY FORM'!C16="Neutral",3,IF('MVQOLI DATA ENTRY FORM'!C16="Disagree",2,IF('MVQOLI DATA ENTRY FORM'!C16="Disagree Strongly",1,"INVALID ENTRY"))))))</f>
      </c>
      <c r="D27" s="59">
        <f>IF(COUNTBLANK('MVQOLI DATA ENTRY FORM'!D16)&gt;0,"",IF('MVQOLI DATA ENTRY FORM'!D16="Agree Strongly",5,IF('MVQOLI DATA ENTRY FORM'!D16="Agree",4,IF('MVQOLI DATA ENTRY FORM'!D16="Neutral",3,IF('MVQOLI DATA ENTRY FORM'!D16="Disagree",2,IF('MVQOLI DATA ENTRY FORM'!D16="Disagree Strongly",1,"INVALID ENTRY"))))))</f>
      </c>
      <c r="E27" s="59">
        <f>IF(COUNTBLANK('MVQOLI DATA ENTRY FORM'!E16)&gt;0,"",IF('MVQOLI DATA ENTRY FORM'!E16="Agree Strongly",5,IF('MVQOLI DATA ENTRY FORM'!E16="Agree",4,IF('MVQOLI DATA ENTRY FORM'!E16="Neutral",3,IF('MVQOLI DATA ENTRY FORM'!E16="Disagree",2,IF('MVQOLI DATA ENTRY FORM'!E16="Disagree Strongly",1,"INVALID ENTRY"))))))</f>
      </c>
      <c r="F27" s="60">
        <f>IF(COUNTBLANK('MVQOLI DATA ENTRY FORM'!F16)&gt;0,"",IF('MVQOLI DATA ENTRY FORM'!F16="Agree Strongly",5,IF('MVQOLI DATA ENTRY FORM'!F16="Agree",4,IF('MVQOLI DATA ENTRY FORM'!F16="Neutral",3,IF('MVQOLI DATA ENTRY FORM'!F16="Disagree",2,IF('MVQOLI DATA ENTRY FORM'!F16="Disagree Strongly",1,"INVALID ENTRY"))))))</f>
      </c>
      <c r="G27" s="14"/>
    </row>
    <row r="28" spans="1:7" ht="15">
      <c r="A28" s="72" t="s">
        <v>14</v>
      </c>
      <c r="B28" s="70">
        <f>IF(COUNTBLANK('MVQOLI DATA ENTRY FORM'!B17)&gt;0,"",IF('MVQOLI DATA ENTRY FORM'!B17="Agree Strongly",2,IF('MVQOLI DATA ENTRY FORM'!B17="Agree",1,IF('MVQOLI DATA ENTRY FORM'!B17="Neutral",0,IF('MVQOLI DATA ENTRY FORM'!B17="Disagree",-1,IF('MVQOLI DATA ENTRY FORM'!B17="Disagree Strongly",-2,"INVALID ENTRY"))))))</f>
      </c>
      <c r="C28" s="59">
        <f>IF(COUNTBLANK('MVQOLI DATA ENTRY FORM'!C17)&gt;0,"",IF('MVQOLI DATA ENTRY FORM'!C17="Agree Strongly",2,IF('MVQOLI DATA ENTRY FORM'!C17="Agree",1,IF('MVQOLI DATA ENTRY FORM'!C17="Neutral",0,IF('MVQOLI DATA ENTRY FORM'!C17="Disagree",-1,IF('MVQOLI DATA ENTRY FORM'!C17="Disagree Strongly",-2,"INVALID ENTRY"))))))</f>
      </c>
      <c r="D28" s="59">
        <f>IF(COUNTBLANK('MVQOLI DATA ENTRY FORM'!D17)&gt;0,"",IF('MVQOLI DATA ENTRY FORM'!D17="Agree Strongly",2,IF('MVQOLI DATA ENTRY FORM'!D17="Agree",1,IF('MVQOLI DATA ENTRY FORM'!D17="Neutral",0,IF('MVQOLI DATA ENTRY FORM'!D17="Disagree",-1,IF('MVQOLI DATA ENTRY FORM'!D17="Disagree Strongly",-2,"INVALID ENTRY"))))))</f>
      </c>
      <c r="E28" s="59">
        <f>IF(COUNTBLANK('MVQOLI DATA ENTRY FORM'!E17)&gt;0,"",IF('MVQOLI DATA ENTRY FORM'!E17="Agree Strongly",2,IF('MVQOLI DATA ENTRY FORM'!E17="Agree",1,IF('MVQOLI DATA ENTRY FORM'!E17="Neutral",0,IF('MVQOLI DATA ENTRY FORM'!E17="Disagree",-1,IF('MVQOLI DATA ENTRY FORM'!E17="Disagree Strongly",-2,"INVALID ENTRY"))))))</f>
      </c>
      <c r="F28" s="60">
        <f>IF(COUNTBLANK('MVQOLI DATA ENTRY FORM'!F17)&gt;0,"",IF('MVQOLI DATA ENTRY FORM'!F17="Agree Strongly",2,IF('MVQOLI DATA ENTRY FORM'!F17="Agree",1,IF('MVQOLI DATA ENTRY FORM'!F17="Neutral",0,IF('MVQOLI DATA ENTRY FORM'!F17="Disagree",-1,IF('MVQOLI DATA ENTRY FORM'!F17="Disagree Strongly",-2,"INVALID ENTRY"))))))</f>
      </c>
      <c r="G28" s="14"/>
    </row>
    <row r="29" spans="1:7" ht="15">
      <c r="A29" s="72" t="s">
        <v>15</v>
      </c>
      <c r="B29" s="70">
        <f>IF(COUNTBLANK('MVQOLI DATA ENTRY FORM'!B18)&gt;0,"",IF('MVQOLI DATA ENTRY FORM'!B18="Agree Strongly",-4,IF('MVQOLI DATA ENTRY FORM'!B18="Agree",-3,IF('MVQOLI DATA ENTRY FORM'!B18="Neutral",0,IF('MVQOLI DATA ENTRY FORM'!B18="Disagree",3,IF('MVQOLI DATA ENTRY FORM'!B18="Disagree Strongly",4,"INVALID ENTRY"))))))</f>
      </c>
      <c r="C29" s="59">
        <f>IF(COUNTBLANK('MVQOLI DATA ENTRY FORM'!C18)&gt;0,"",IF('MVQOLI DATA ENTRY FORM'!C18="Agree Strongly",-4,IF('MVQOLI DATA ENTRY FORM'!C18="Agree",-3,IF('MVQOLI DATA ENTRY FORM'!C18="Neutral",0,IF('MVQOLI DATA ENTRY FORM'!C18="Disagree",3,IF('MVQOLI DATA ENTRY FORM'!C18="Disagree Strongly",4,"INVALID ENTRY"))))))</f>
      </c>
      <c r="D29" s="59">
        <f>IF(COUNTBLANK('MVQOLI DATA ENTRY FORM'!D18)&gt;0,"",IF('MVQOLI DATA ENTRY FORM'!D18="Agree Strongly",-4,IF('MVQOLI DATA ENTRY FORM'!D18="Agree",-3,IF('MVQOLI DATA ENTRY FORM'!D18="Neutral",0,IF('MVQOLI DATA ENTRY FORM'!D18="Disagree",3,IF('MVQOLI DATA ENTRY FORM'!D18="Disagree Strongly",4,"INVALID ENTRY"))))))</f>
      </c>
      <c r="E29" s="59">
        <f>IF(COUNTBLANK('MVQOLI DATA ENTRY FORM'!E18)&gt;0,"",IF('MVQOLI DATA ENTRY FORM'!E18="Agree Strongly",-4,IF('MVQOLI DATA ENTRY FORM'!E18="Agree",-3,IF('MVQOLI DATA ENTRY FORM'!E18="Neutral",0,IF('MVQOLI DATA ENTRY FORM'!E18="Disagree",3,IF('MVQOLI DATA ENTRY FORM'!E18="Disagree Strongly",4,"INVALID ENTRY"))))))</f>
      </c>
      <c r="F29" s="60">
        <f>IF(COUNTBLANK('MVQOLI DATA ENTRY FORM'!F18)&gt;0,"",IF('MVQOLI DATA ENTRY FORM'!F18="Agree Strongly",-4,IF('MVQOLI DATA ENTRY FORM'!F18="Agree",-3,IF('MVQOLI DATA ENTRY FORM'!F18="Neutral",0,IF('MVQOLI DATA ENTRY FORM'!F18="Disagree",3,IF('MVQOLI DATA ENTRY FORM'!F18="Disagree Strongly",4,"INVALID ENTRY"))))))</f>
      </c>
      <c r="G29" s="14"/>
    </row>
    <row r="30" spans="1:7" ht="15">
      <c r="A30" s="72" t="s">
        <v>16</v>
      </c>
      <c r="B30" s="70">
        <f>IF(COUNTBLANK('MVQOLI DATA ENTRY FORM'!B19)&gt;0,"",IF('MVQOLI DATA ENTRY FORM'!B19="Agree Strongly",5,IF('MVQOLI DATA ENTRY FORM'!B19="Agree",4,IF('MVQOLI DATA ENTRY FORM'!B19="Neutral",3,IF('MVQOLI DATA ENTRY FORM'!B19="Disagree",2,IF('MVQOLI DATA ENTRY FORM'!B19="Disagree Strongly",1,"INVALID ENTRY"))))))</f>
      </c>
      <c r="C30" s="59">
        <f>IF(COUNTBLANK('MVQOLI DATA ENTRY FORM'!C19)&gt;0,"",IF('MVQOLI DATA ENTRY FORM'!C19="Agree Strongly",5,IF('MVQOLI DATA ENTRY FORM'!C19="Agree",4,IF('MVQOLI DATA ENTRY FORM'!C19="Neutral",3,IF('MVQOLI DATA ENTRY FORM'!C19="Disagree",2,IF('MVQOLI DATA ENTRY FORM'!C19="Disagree Strongly",1,"INVALID ENTRY"))))))</f>
      </c>
      <c r="D30" s="59">
        <f>IF(COUNTBLANK('MVQOLI DATA ENTRY FORM'!D19)&gt;0,"",IF('MVQOLI DATA ENTRY FORM'!D19="Agree Strongly",5,IF('MVQOLI DATA ENTRY FORM'!D19="Agree",4,IF('MVQOLI DATA ENTRY FORM'!D19="Neutral",3,IF('MVQOLI DATA ENTRY FORM'!D19="Disagree",2,IF('MVQOLI DATA ENTRY FORM'!D19="Disagree Strongly",1,"INVALID ENTRY"))))))</f>
      </c>
      <c r="E30" s="59">
        <f>IF(COUNTBLANK('MVQOLI DATA ENTRY FORM'!E19)&gt;0,"",IF('MVQOLI DATA ENTRY FORM'!E19="Agree Strongly",5,IF('MVQOLI DATA ENTRY FORM'!E19="Agree",4,IF('MVQOLI DATA ENTRY FORM'!E19="Neutral",3,IF('MVQOLI DATA ENTRY FORM'!E19="Disagree",2,IF('MVQOLI DATA ENTRY FORM'!E19="Disagree Strongly",1,"INVALID ENTRY"))))))</f>
      </c>
      <c r="F30" s="60">
        <f>IF(COUNTBLANK('MVQOLI DATA ENTRY FORM'!F19)&gt;0,"",IF('MVQOLI DATA ENTRY FORM'!F19="Agree Strongly",5,IF('MVQOLI DATA ENTRY FORM'!F19="Agree",4,IF('MVQOLI DATA ENTRY FORM'!F19="Neutral",3,IF('MVQOLI DATA ENTRY FORM'!F19="Disagree",2,IF('MVQOLI DATA ENTRY FORM'!F19="Disagree Strongly",1,"INVALID ENTRY"))))))</f>
      </c>
      <c r="G30" s="14"/>
    </row>
    <row r="31" spans="1:7" ht="15.75" thickBot="1">
      <c r="A31" s="73" t="s">
        <v>28</v>
      </c>
      <c r="B31" s="71">
        <f>IF(COUNTBLANK('MVQOLI DATA ENTRY FORM'!B4)&gt;0,"",IF('MVQOLI DATA ENTRY FORM'!B4="Worst Possible",1,IF('MVQOLI DATA ENTRY FORM'!B4="Poor",2,IF('MVQOLI DATA ENTRY FORM'!B4="Fair",3,IF('MVQOLI DATA ENTRY FORM'!B4="Good",4,IF('MVQOLI DATA ENTRY FORM'!B4="Best Possible",5,"INVALID ENTRY"))))))</f>
      </c>
      <c r="C31" s="61">
        <f>IF(COUNTBLANK('MVQOLI DATA ENTRY FORM'!C4)&gt;0,"",IF('MVQOLI DATA ENTRY FORM'!C4="Worst Possible",1,IF('MVQOLI DATA ENTRY FORM'!C4="Poor",2,IF('MVQOLI DATA ENTRY FORM'!C4="Fair",3,IF('MVQOLI DATA ENTRY FORM'!C4="Good",4,IF('MVQOLI DATA ENTRY FORM'!C4="Best Possible",5,"INVALID ENTRY"))))))</f>
      </c>
      <c r="D31" s="61">
        <f>IF(COUNTBLANK('MVQOLI DATA ENTRY FORM'!D4)&gt;0,"",IF('MVQOLI DATA ENTRY FORM'!D4="Worst Possible",1,IF('MVQOLI DATA ENTRY FORM'!D4="Poor",2,IF('MVQOLI DATA ENTRY FORM'!D4="Fair",3,IF('MVQOLI DATA ENTRY FORM'!D4="Good",4,IF('MVQOLI DATA ENTRY FORM'!D4="Best Possible",5,"INVALID ENTRY"))))))</f>
      </c>
      <c r="E31" s="61">
        <f>IF(COUNTBLANK('MVQOLI DATA ENTRY FORM'!E4)&gt;0,"",IF('MVQOLI DATA ENTRY FORM'!E4="Worst Possible",1,IF('MVQOLI DATA ENTRY FORM'!E4="Poor",2,IF('MVQOLI DATA ENTRY FORM'!E4="Fair",3,IF('MVQOLI DATA ENTRY FORM'!E4="Good",4,IF('MVQOLI DATA ENTRY FORM'!E4="Best Possible",5,"INVALID ENTRY"))))))</f>
      </c>
      <c r="F31" s="62">
        <f>IF(COUNTBLANK('MVQOLI DATA ENTRY FORM'!F4)&gt;0,"",IF('MVQOLI DATA ENTRY FORM'!F4="Worst Possible",1,IF('MVQOLI DATA ENTRY FORM'!F4="Poor",2,IF('MVQOLI DATA ENTRY FORM'!F4="Fair",3,IF('MVQOLI DATA ENTRY FORM'!F4="Good",4,IF('MVQOLI DATA ENTRY FORM'!F4="Best Possible",5,"INVALID ENTRY"))))))</f>
      </c>
      <c r="G31" s="14"/>
    </row>
    <row r="32" spans="1:7" ht="15">
      <c r="A32" s="39"/>
      <c r="B32" s="40"/>
      <c r="C32" s="40"/>
      <c r="D32" s="40"/>
      <c r="E32" s="40"/>
      <c r="F32" s="40"/>
      <c r="G32" s="14"/>
    </row>
    <row r="33" spans="1:7" ht="12.75">
      <c r="A33" s="41"/>
      <c r="B33" s="42"/>
      <c r="C33" s="42"/>
      <c r="D33" s="42"/>
      <c r="E33" s="42"/>
      <c r="F33" s="42"/>
      <c r="G33" s="14"/>
    </row>
    <row r="34" spans="1:7" ht="12.75" hidden="1">
      <c r="A34" s="14"/>
      <c r="B34" s="43"/>
      <c r="C34" s="43"/>
      <c r="D34" s="43"/>
      <c r="E34" s="43"/>
      <c r="F34" s="43"/>
      <c r="G34" s="14"/>
    </row>
    <row r="35" spans="1:7" ht="12.75" hidden="1">
      <c r="A35" s="14"/>
      <c r="B35" s="43"/>
      <c r="C35" s="43"/>
      <c r="D35" s="43"/>
      <c r="E35" s="43"/>
      <c r="F35" s="43"/>
      <c r="G35" s="14"/>
    </row>
    <row r="36" spans="1:7" ht="12.75" hidden="1">
      <c r="A36" s="14"/>
      <c r="B36" s="43"/>
      <c r="C36" s="43"/>
      <c r="D36" s="43"/>
      <c r="E36" s="43"/>
      <c r="F36" s="43"/>
      <c r="G36" s="14"/>
    </row>
    <row r="37" spans="1:7" ht="12.75" hidden="1">
      <c r="A37" s="14"/>
      <c r="B37" s="43"/>
      <c r="C37" s="43"/>
      <c r="D37" s="43"/>
      <c r="E37" s="43"/>
      <c r="F37" s="43"/>
      <c r="G37" s="14"/>
    </row>
  </sheetData>
  <sheetProtection password="CA42" sheet="1" objects="1" scenarios="1"/>
  <mergeCells count="5">
    <mergeCell ref="B4:D4"/>
    <mergeCell ref="E4:F4"/>
    <mergeCell ref="B5:E5"/>
    <mergeCell ref="A1:F1"/>
    <mergeCell ref="A2:F2"/>
  </mergeCells>
  <conditionalFormatting sqref="B15:F15">
    <cfRule type="cellIs" priority="1" dxfId="0" operator="equal" stopIfTrue="1">
      <formula>"MISSING SUBSCORE"</formula>
    </cfRule>
  </conditionalFormatting>
  <printOptions horizontalCentered="1"/>
  <pageMargins left="0.75" right="0.75" top="0.77" bottom="0.84" header="0.5" footer="0.5"/>
  <pageSetup fitToHeight="1" fitToWidth="1" horizontalDpi="600" verticalDpi="600" orientation="landscape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4"/>
  </sheetPr>
  <dimension ref="B22:F23"/>
  <sheetViews>
    <sheetView showGridLines="0" showRowColHeaders="0" zoomScale="95" zoomScaleNormal="95" workbookViewId="0" topLeftCell="A1">
      <selection activeCell="E8" sqref="E8"/>
    </sheetView>
  </sheetViews>
  <sheetFormatPr defaultColWidth="9.140625" defaultRowHeight="12.75"/>
  <sheetData>
    <row r="22" spans="2:6" ht="26.25" customHeight="1">
      <c r="B22" s="95">
        <f>CONCATENATE(DEMOGRAPHICS!C4)</f>
      </c>
      <c r="C22" s="95"/>
      <c r="D22" s="95"/>
      <c r="E22" s="95"/>
      <c r="F22" s="95"/>
    </row>
    <row r="23" spans="2:6" ht="12.75">
      <c r="B23" s="96">
        <f>IF(DEMOGRAPHICS!C5="","",CONCATENATE("ID: ",DEMOGRAPHICS!C5))</f>
      </c>
      <c r="C23" s="96"/>
      <c r="D23" s="96"/>
      <c r="E23" s="96"/>
      <c r="F23" s="96"/>
    </row>
  </sheetData>
  <sheetProtection password="CA42" sheet="1" objects="1" scenarios="1"/>
  <mergeCells count="2">
    <mergeCell ref="B22:F22"/>
    <mergeCell ref="B23:F23"/>
  </mergeCells>
  <printOptions horizontalCentered="1" verticalCentered="1"/>
  <pageMargins left="0.56" right="0.65" top="0.99" bottom="0.55" header="0.49" footer="0.5"/>
  <pageSetup horizontalDpi="300" verticalDpi="300" orientation="landscape" scale="165" r:id="rId2"/>
  <headerFooter alignWithMargins="0">
    <oddHeader>&amp;L&amp;"Arial,Bold"&amp;14Missoula-VITAS Quality of Life Index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VITAS Healthcare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 Martin</dc:creator>
  <cp:keywords/>
  <dc:description/>
  <cp:lastModifiedBy>Joanne Martin</cp:lastModifiedBy>
  <cp:lastPrinted>2004-04-28T23:05:29Z</cp:lastPrinted>
  <dcterms:created xsi:type="dcterms:W3CDTF">2000-05-25T16:07:42Z</dcterms:created>
  <dcterms:modified xsi:type="dcterms:W3CDTF">2004-04-30T17:07:26Z</dcterms:modified>
  <cp:category/>
  <cp:version/>
  <cp:contentType/>
  <cp:contentStatus/>
</cp:coreProperties>
</file>